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risol\Desktop\3ER TRIMESTRE 2024\EDITABLE\C. INFORMACIÓN PROGRAMÁTICA\"/>
    </mc:Choice>
  </mc:AlternateContent>
  <xr:revisionPtr revIDLastSave="0" documentId="13_ncr:1_{E2688148-3858-4524-AAC8-BF0DC53D3262}" xr6:coauthVersionLast="47" xr6:coauthVersionMax="47" xr10:uidLastSave="{00000000-0000-0000-0000-000000000000}"/>
  <bookViews>
    <workbookView xWindow="-108" yWindow="-108" windowWidth="23256" windowHeight="12576" xr2:uid="{8CA5887E-079A-4872-AF53-B008D6D55841}"/>
  </bookViews>
  <sheets>
    <sheet name="AVANCE PROGRAMATICO" sheetId="2" r:id="rId1"/>
    <sheet name="INDICADORES RESULTADOS 2022-2" sheetId="5" state="hidden" r:id="rId2"/>
  </sheets>
  <externalReferences>
    <externalReference r:id="rId3"/>
    <externalReference r:id="rId4"/>
  </externalReferences>
  <definedNames>
    <definedName name="_xlnm.Print_Area" localSheetId="0">'AVANCE PROGRAMATICO'!$A$1:$R$160</definedName>
    <definedName name="_xlnm.Print_Titles" localSheetId="0">'AVANCE PROGRAMATICO'!$1:$15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06" i="2" l="1"/>
  <c r="R121" i="2"/>
  <c r="O88" i="2"/>
  <c r="J88" i="2"/>
  <c r="K106" i="2"/>
  <c r="K103" i="2"/>
  <c r="O109" i="2"/>
  <c r="J109" i="2"/>
  <c r="K109" i="2" s="1"/>
  <c r="O142" i="2" l="1"/>
  <c r="J142" i="2"/>
  <c r="K142" i="2" s="1"/>
  <c r="P145" i="2"/>
  <c r="K145" i="2"/>
  <c r="P133" i="2"/>
  <c r="P139" i="2"/>
  <c r="P136" i="2"/>
  <c r="P130" i="2"/>
  <c r="Q130" i="2" s="1"/>
  <c r="P127" i="2"/>
  <c r="O124" i="2"/>
  <c r="P124" i="2" s="1"/>
  <c r="J124" i="2"/>
  <c r="K124" i="2" s="1"/>
  <c r="K139" i="2"/>
  <c r="K136" i="2"/>
  <c r="K133" i="2"/>
  <c r="K130" i="2"/>
  <c r="K127" i="2"/>
  <c r="Q145" i="2" l="1"/>
  <c r="R145" i="2" s="1"/>
  <c r="P142" i="2"/>
  <c r="Q142" i="2" s="1"/>
  <c r="R142" i="2" s="1"/>
  <c r="P121" i="2" l="1"/>
  <c r="K121" i="2"/>
  <c r="P118" i="2"/>
  <c r="K118" i="2"/>
  <c r="P115" i="2"/>
  <c r="K115" i="2"/>
  <c r="P112" i="2"/>
  <c r="K112" i="2"/>
  <c r="P109" i="2" l="1"/>
  <c r="Q109" i="2" s="1"/>
  <c r="R109" i="2" s="1"/>
  <c r="Q118" i="2"/>
  <c r="R118" i="2" s="1"/>
  <c r="Q115" i="2"/>
  <c r="R115" i="2" s="1"/>
  <c r="Q112" i="2"/>
  <c r="R112" i="2" s="1"/>
  <c r="P103" i="2"/>
  <c r="P100" i="2"/>
  <c r="P97" i="2"/>
  <c r="P94" i="2"/>
  <c r="P91" i="2"/>
  <c r="K100" i="2"/>
  <c r="K97" i="2"/>
  <c r="K94" i="2"/>
  <c r="K91" i="2"/>
  <c r="K88" i="2"/>
  <c r="P88" i="2" l="1"/>
  <c r="Q88" i="2" s="1"/>
  <c r="Q103" i="2"/>
  <c r="Q139" i="2" l="1"/>
  <c r="R139" i="2" s="1"/>
  <c r="Q136" i="2"/>
  <c r="R136" i="2" s="1"/>
  <c r="R130" i="2"/>
  <c r="Q127" i="2"/>
  <c r="R127" i="2" s="1"/>
  <c r="Q124" i="2"/>
  <c r="R124" i="2" s="1"/>
  <c r="R103" i="2"/>
  <c r="Q100" i="2"/>
  <c r="R100" i="2" s="1"/>
  <c r="Q97" i="2"/>
  <c r="R97" i="2" s="1"/>
  <c r="Q94" i="2"/>
  <c r="R94" i="2" s="1"/>
  <c r="Q91" i="2"/>
  <c r="R91" i="2" s="1"/>
  <c r="R88" i="2"/>
  <c r="C145" i="2"/>
  <c r="C142" i="2"/>
  <c r="C139" i="2"/>
  <c r="C136" i="2"/>
  <c r="C133" i="2"/>
  <c r="C130" i="2"/>
  <c r="C127" i="2"/>
  <c r="C124" i="2"/>
  <c r="C121" i="2"/>
  <c r="C118" i="2"/>
  <c r="C115" i="2"/>
  <c r="C112" i="2"/>
  <c r="C109" i="2"/>
  <c r="C106" i="2"/>
  <c r="C103" i="2"/>
  <c r="C100" i="2"/>
  <c r="C97" i="2"/>
  <c r="C94" i="2"/>
  <c r="C91" i="2"/>
  <c r="C88" i="2"/>
  <c r="M55" i="2" l="1"/>
  <c r="N55" i="2"/>
  <c r="M73" i="2"/>
  <c r="O43" i="2" l="1"/>
  <c r="N52" i="2"/>
  <c r="O58" i="2"/>
  <c r="O73" i="2"/>
  <c r="O31" i="2"/>
  <c r="O22" i="2" s="1"/>
  <c r="O64" i="2"/>
  <c r="O46" i="2"/>
  <c r="O40" i="2" l="1"/>
  <c r="O70" i="2"/>
  <c r="O55" i="2"/>
  <c r="N82" i="2"/>
  <c r="N73" i="2"/>
  <c r="N49" i="2"/>
  <c r="N40" i="2" s="1"/>
  <c r="N37" i="2"/>
  <c r="N31" i="2"/>
  <c r="M82" i="2"/>
  <c r="M70" i="2" s="1"/>
  <c r="M52" i="2"/>
  <c r="M40" i="2" s="1"/>
  <c r="M34" i="2"/>
  <c r="M22" i="2" s="1"/>
  <c r="P67" i="2"/>
  <c r="H22" i="2"/>
  <c r="N22" i="2" l="1"/>
  <c r="N70" i="2"/>
  <c r="P85" i="2"/>
  <c r="K85" i="2"/>
  <c r="E87" i="2"/>
  <c r="E86" i="2"/>
  <c r="E85" i="2"/>
  <c r="Q85" i="2" l="1"/>
  <c r="P19" i="2"/>
  <c r="I70" i="2"/>
  <c r="J70" i="2"/>
  <c r="H70" i="2"/>
  <c r="P82" i="2"/>
  <c r="K82" i="2"/>
  <c r="Q82" i="2" l="1"/>
  <c r="R82" i="2" s="1"/>
  <c r="P16" i="2"/>
  <c r="H40" i="2"/>
  <c r="I22" i="2"/>
  <c r="J22" i="2"/>
  <c r="P34" i="2"/>
  <c r="K34" i="2"/>
  <c r="Q34" i="2" l="1"/>
  <c r="R34" i="2" s="1"/>
  <c r="P58" i="2" l="1"/>
  <c r="P61" i="2" l="1"/>
  <c r="P52" i="2" l="1"/>
  <c r="P49" i="2"/>
  <c r="P46" i="2"/>
  <c r="P43" i="2"/>
  <c r="K79" i="2"/>
  <c r="K76" i="2"/>
  <c r="K73" i="2"/>
  <c r="K67" i="2"/>
  <c r="Q67" i="2" s="1"/>
  <c r="K64" i="2"/>
  <c r="K61" i="2"/>
  <c r="Q61" i="2" s="1"/>
  <c r="K58" i="2"/>
  <c r="Q58" i="2" s="1"/>
  <c r="J55" i="2"/>
  <c r="I55" i="2"/>
  <c r="H55" i="2"/>
  <c r="K52" i="2"/>
  <c r="K49" i="2"/>
  <c r="K46" i="2"/>
  <c r="K43" i="2"/>
  <c r="J40" i="2"/>
  <c r="I40" i="2"/>
  <c r="Q43" i="2" l="1"/>
  <c r="Q46" i="2"/>
  <c r="Q49" i="2"/>
  <c r="Q52" i="2"/>
  <c r="K40" i="2"/>
  <c r="P40" i="2"/>
  <c r="K70" i="2"/>
  <c r="K55" i="2"/>
  <c r="Q40" i="2" l="1"/>
  <c r="R40" i="2" s="1"/>
  <c r="K19" i="2"/>
  <c r="P37" i="2"/>
  <c r="P31" i="2"/>
  <c r="P28" i="2"/>
  <c r="P25" i="2"/>
  <c r="K16" i="2" l="1"/>
  <c r="Q19" i="2"/>
  <c r="P22" i="2"/>
  <c r="H32" i="5"/>
  <c r="H31" i="5"/>
  <c r="H30" i="5"/>
  <c r="H29" i="5"/>
  <c r="H28" i="5"/>
  <c r="H27" i="5"/>
  <c r="H26" i="5"/>
  <c r="H25" i="5"/>
  <c r="H24" i="5"/>
  <c r="H23" i="5"/>
  <c r="H22" i="5"/>
  <c r="H21" i="5"/>
  <c r="H20" i="5"/>
  <c r="H19" i="5"/>
  <c r="H18" i="5"/>
  <c r="H17" i="5"/>
  <c r="H15" i="5"/>
  <c r="H14" i="5"/>
  <c r="H13" i="5"/>
  <c r="H12" i="5"/>
  <c r="H10" i="5"/>
  <c r="H9" i="5"/>
  <c r="P64" i="2" l="1"/>
  <c r="Q64" i="2" s="1"/>
  <c r="P79" i="2"/>
  <c r="Q79" i="2" s="1"/>
  <c r="P76" i="2"/>
  <c r="Q76" i="2" s="1"/>
  <c r="P73" i="2"/>
  <c r="Q73" i="2" s="1"/>
  <c r="P70" i="2" l="1"/>
  <c r="Q70" i="2" s="1"/>
  <c r="P55" i="2"/>
  <c r="Q55" i="2" l="1"/>
  <c r="R55" i="2" s="1"/>
  <c r="R85" i="2"/>
  <c r="R79" i="2"/>
  <c r="R70" i="2"/>
  <c r="R73" i="2"/>
  <c r="R76" i="2"/>
  <c r="R58" i="2"/>
  <c r="R67" i="2" l="1"/>
  <c r="R61" i="2"/>
  <c r="R64" i="2"/>
  <c r="K28" i="2" l="1"/>
  <c r="Q28" i="2" s="1"/>
  <c r="K31" i="2"/>
  <c r="Q31" i="2" s="1"/>
  <c r="K37" i="2"/>
  <c r="Q37" i="2" s="1"/>
  <c r="K25" i="2"/>
  <c r="Q25" i="2" l="1"/>
  <c r="R25" i="2" s="1"/>
  <c r="K22" i="2"/>
  <c r="R37" i="2" l="1"/>
  <c r="Q22" i="2"/>
  <c r="R22" i="2" s="1"/>
  <c r="R28" i="2"/>
  <c r="R31" i="2"/>
  <c r="R43" i="2" l="1"/>
  <c r="R52" i="2"/>
  <c r="R46" i="2"/>
  <c r="R49" i="2"/>
</calcChain>
</file>

<file path=xl/sharedStrings.xml><?xml version="1.0" encoding="utf-8"?>
<sst xmlns="http://schemas.openxmlformats.org/spreadsheetml/2006/main" count="519" uniqueCount="163">
  <si>
    <t>PROMUEVE Y SUPERVISA LAS ACCIONES DEL ORGANISMO EN TOTAL APEGO A LOS ORDENAMIENTOS LEGALES DE MANERA OPORTUNA</t>
  </si>
  <si>
    <t>PROMOVER E INFORMAR LAS DIVERSAS ACTIVIDADES EN MATERIA DE DERECHOS HUMANOS A TRAVES DE LOS DIVERSOS MEDIOS DE COMUNICACIÓN</t>
  </si>
  <si>
    <t>SESIONAR CON EL CONSEJO CONSULTIVO EN APEGO AL MARCO LEGAL APLICABLE</t>
  </si>
  <si>
    <t>EMITIR RECOMENDACIONES DE EXPEDIENTES DE QUEJAS A CERCA DE VIOLACIONES CONFIRMADAS A LOS DERECHOS HUMANOS</t>
  </si>
  <si>
    <t xml:space="preserve">                                                                                     </t>
  </si>
  <si>
    <t>COMISIÓN ESTATAL DE LOS DERECHOS HUMANOS DE  BAJA CALIFORNIA</t>
  </si>
  <si>
    <t>AVANCE PROGRAMÁTICO</t>
  </si>
  <si>
    <t>RAMO:</t>
  </si>
  <si>
    <t>PROGRAMA:</t>
  </si>
  <si>
    <t>FIN:</t>
  </si>
  <si>
    <t>OBJETIVO:</t>
  </si>
  <si>
    <t>PROMOVER, PROTEGER Y SUPERVISAR LOS DERECHOS HUMANOS EN BAJA CALIFORNIA.</t>
  </si>
  <si>
    <t>PRIMER TRIMESTRE  2022</t>
  </si>
  <si>
    <t>COMISIÓN ESTATAL DE LOS DERECHOS HUMANOS DE BAJA CALIFORNIA .</t>
  </si>
  <si>
    <t xml:space="preserve">PROGRAMADO </t>
  </si>
  <si>
    <t>CONCEPTO</t>
  </si>
  <si>
    <t>UNIDAD DE MEDIDA</t>
  </si>
  <si>
    <t>TIPO DE META</t>
  </si>
  <si>
    <t>LOCALIDAD</t>
  </si>
  <si>
    <t>TOTAL</t>
  </si>
  <si>
    <t>% PROGRAMADO</t>
  </si>
  <si>
    <t>% DE CUMPLIMIENTO</t>
  </si>
  <si>
    <t>DIFERENCIA DEL 100%</t>
  </si>
  <si>
    <t>COMPONENTE</t>
  </si>
  <si>
    <t>PED 2.1.2 
TRANVERSAL 1</t>
  </si>
  <si>
    <t>.</t>
  </si>
  <si>
    <t>REALIZAR VISITAS EN CENTROS DE DETENCIÓN E INTERNAMIENTO PARA ADOLESCENTES Y ADULTOS PARA CONTRIBUIR AL RESPETO A SUS DERECHOS</t>
  </si>
  <si>
    <t>DESCRIPCIÓN DEL COMPONENTE O ACTIVIDAD</t>
  </si>
  <si>
    <t>COMISIÓN ESTATAL DE LOS DERECHOS HUMANOS</t>
  </si>
  <si>
    <t>IMPARTIR CURSOS, TALLERES Y ENTREGAR MATERIAL A LOS HABITANTES PARA PROMOVER Y FORTALECER LA CULTURA DE PREVENCIÓN Y RESPETO A LOS DERECHOS HUMANOS CON PERSPECTIVA DE GENERO</t>
  </si>
  <si>
    <t>RECIBIR, INVESTIGAR Y DAR SEGUIMIENTO A QUEJAS DE LOS HABITANTES SOBRE PRESUNTA VIOLACIÓN A SUS DERECHOS HUMANOS CONCLUYENDO CON LA INTEGRACIÓN DE PROYECTO DE RECOMENDACIÓN</t>
  </si>
  <si>
    <t>SE PROMUEVE EN COORDINACIÓN CON EL SECTOR PÚBLICO Y DIVERSOS ORGANISMOS MEJORAS EN EL ORDEN JURÍDICO Y SU EJERCICIO EN BENEFICIO DEL PLENO GOCE DE LOS DERECHOS HUMANOS</t>
  </si>
  <si>
    <t>REALIZAR INVESTIGACIÓN ACADÉMICA EN MATERIA DE DERECHOS HUMANOS</t>
  </si>
  <si>
    <t>PROMOVER LA DIVULGACIÓN DEL TEMA DE LOS DERECHOS HUMANOS DE MANERA INTEGRAL EN DIVERSAS PUBLICACIONES</t>
  </si>
  <si>
    <t>DAR CUMPLIMIENTO A LAS OBLIGACIONES Y SOLICITUDES, CON FUNDAMENTO EN LA LEY DE TRANSPARENCIA Y ACCESO A LA INFORMACIÓN PÚBLICA</t>
  </si>
  <si>
    <t>B.C.</t>
  </si>
  <si>
    <t>2.1.2 RESPETO A LOS DERECHOS HUMANOS</t>
  </si>
  <si>
    <t>CONTRIBUIR AL ORDEN JURIDICO, PROTECCIÓN Y RESPETO DE LOS DERECHOS HUMANOS, CONSERVANDO LA INTEGRIDAD DE LOS HABITANTES DEL ESTADO DE BAJA CALIFORNIA.</t>
  </si>
  <si>
    <t>PORCENTAJE DE ACTIVIDADES PROMOVIDAS.</t>
  </si>
  <si>
    <t>LOS HABITANTES EN EL ESTADO DE BAJA CALIFORNIA RECIBEN OPORTUNAMENTE  ASESORÍA Y SERVICIOS EN MATERIA DE DERECHOS HUMANOS.</t>
  </si>
  <si>
    <t>PORCENTAJE DE EFICIENCIA DE SERVICIOS OTORGADOS.</t>
  </si>
  <si>
    <t>INFORME DE AVANCE DE GESTIÓN.</t>
  </si>
  <si>
    <t>PROMUEVE Y SUPERVISA LAS ACCIONES DEL ORGANISMO EN TOTAL APEGO A LOS ORDENAMIENTOS LEGALES DE MANERA OPORTUNA.</t>
  </si>
  <si>
    <t>PORCENTAJE DE EFICIENCIA DE ACCIONES DE PROMOCIÓN Y SUPERVISIÓN REALIZADAS.</t>
  </si>
  <si>
    <t>GESTIÓN</t>
  </si>
  <si>
    <t>LOS HABITANTES  RECIBEN CAPACITACIÓN  Y SENSIBILIZACIÓN EN MATERIA DE DERECHOS HUMANOS, A TRAVÉS DE LAS DIVERSAS ÁREAS DE LA CEDH.</t>
  </si>
  <si>
    <t>PORCENTAJE DE EFICIENCIA DE CAPACITACIONES Y SENSIBILIZACIONES REALIZADAS.</t>
  </si>
  <si>
    <t>SE BRINDA ATENCIÓN ADECUADA Y SERVICIOS ESPECIALIZADOS A LOS HABITANTES EN MATERIA DE DERECHOS HUMANOS CON OPORTUNIDAD Y EFICACIA.</t>
  </si>
  <si>
    <t>PORCENTAJE DE EFICACIA DE SERVICIOS OTORGADOS.</t>
  </si>
  <si>
    <t>SE PROMUEVE EN COORDINACIÓN CON EL SECTOR PÚBLICO Y DIVERSOS ORGANISMOS  MEJORAS EN EL ORDEN JURÍDICO  Y SU EJERCICIO EN BENEFICIO DEL PLENO GOCE DE LOS DERECHOS HUMANOS.</t>
  </si>
  <si>
    <t>PORCENTAJE DE MEJORAS EFECTUADAS.</t>
  </si>
  <si>
    <t>PROMOVER E INFORMAR LAS DIVERSAS ACTIVIDADES EN MATERIA DE DERECHOS HUMANOS A TRAVÉS DE LOS DIVERSOS MEDIOS DE COMUNICACIÓN.</t>
  </si>
  <si>
    <t>PORCENTAJE DE EFICACIA DE INFORMACIÓN EN MEDIOS DE COMUNICACIÓN PUBLICADAS</t>
  </si>
  <si>
    <t>REPORTE DE ACCIONES DE PROMOCIÓN  E INFORMACIÓN.</t>
  </si>
  <si>
    <t>SESIONAR CON EL CONSEJO CONSULTIVO EN APEGO AL MARCO LEGAL APLICABLE.</t>
  </si>
  <si>
    <t>PORCENTAJE DE EFICACIA DE SESIONES EL CONSEJO REALIZADAS</t>
  </si>
  <si>
    <t>REPORTE DE SESIONES DEL CONSEJO.</t>
  </si>
  <si>
    <t>DAR CUMPLIMIENTO A LAS OBLIGACIONES Y SOLICITUDES, CON FUNDAMENTO EN LA LEY DE TRANSPARENCIA Y ACCESO A LA INFORMACIÓN PÚBLICA.</t>
  </si>
  <si>
    <t>PORCENTAJE DE EFICACIA DEL CUMPLIMIENTO DE OBLIGACIONES Y SOLICITUDES DE  TRANSPARENCIA REALIZADAS.</t>
  </si>
  <si>
    <t>REPORTE DE OBLIGACIONES Y SOLICITUDES.</t>
  </si>
  <si>
    <t>FORMALIZAR CONVENIOS DE COLABORACIÓN ENTRE LA COMISIÓN E INSTITUCIONES PÚBLICAS Y PRIVADAS.</t>
  </si>
  <si>
    <t>PORCENTAJE DE EFICACIA EN  FORMALIZACION DE CONVENIOS DE COLABORACION REALIZADOS</t>
  </si>
  <si>
    <t>REPORTE DE CONVENIOS DE COLABORACIÓN.</t>
  </si>
  <si>
    <t>IMPARTIR CURSOS,  TALLERES Y ENTREGAR MATERIAL A LOS HABITANTES PARA PROMOVER Y FORTALECER LA CULTURA DE PREVENCION Y RESPETO A LOS DERECHOS HUMANOS CON PERSPECTIVA DE GÉNERO.</t>
  </si>
  <si>
    <t>PORCENTAJE DE EFICIENCIA DE CURSOS Y TALLERES CON PRESPECTIVA DE GÉNERO REALIZADOS.</t>
  </si>
  <si>
    <t>REPORTE DE CURSOS Y TALLERES CON PERSPECTIVA DE GÉNERO.</t>
  </si>
  <si>
    <t>IMPARTIR CURSOS,  TALLERES Y ENTREGAR MATERIAL A LOS HABITANTES PARA PROMOVER Y FORTALECER LA CULTURA DE PREVENCIÓN Y RESPETO A LOS DERECHOS HUMANOS CON ENFOQUE A NIÑAS, NIÑOS Y ADOLESCENTES.</t>
  </si>
  <si>
    <t>PORCENTAJE DE EFICIENCIA DE CURSOS Y TALLERES CON ENFOQUE A NIÑAS, NIÑOS Y ADOLESCENTES REALIZADOS.</t>
  </si>
  <si>
    <t>REPORTE DE CURSOS Y TALLERES CON ENFOQUE A NIÑAS, NIÑOS Y ADOLESCENTES.</t>
  </si>
  <si>
    <t>IMPARTIR CURSOS,  TALLERES Y ENTREGAR MATERIAL A LOS HABITANTES PARA PROMOVER Y FORTALECER LA CULTURA DE PREVENCIÓN Y RESPETO A LOS DERECHOS HUMANOS DE LAS PERSONAS CON DISCAPACIDAD.</t>
  </si>
  <si>
    <t>PORCENTAJE DE EFICIENCIA DE CURSOS Y TALLERES  DEL RESPETO A LAS PERSONSAS CON DISCAPACIDAD REALIZADOS.</t>
  </si>
  <si>
    <t>REPORTE DE CURSOS Y TALLERES  DEL RESPETO A LAS PERSONAS CON DISCAPACIDAD.</t>
  </si>
  <si>
    <t>IMPARTIR CURSOS,  TALLERES Y ENTREGAR MATERIAL A LOS HABITANTES Y SERVIDORES PÚBLICOS PARA PROMOVER EL RESPETO A LOS DERECHOS HUMANOS.</t>
  </si>
  <si>
    <t>PORCENTAJE DE EFICIENCIA DE CURSOS Y TALLERES  PARA HABITANTES Y SERVIDORES PÚBLICOS  REALIZADOS.</t>
  </si>
  <si>
    <t>REPORTE DE  CURSOS Y TALLERES  PARA HABITANTES Y SERVIDORES PUBLICOS.</t>
  </si>
  <si>
    <t>RECIBIR, REGISTRAR, ORIENTAR Y CLASIFICAR  LAS QUEJAS Y/O DENUNCIAS DE LOS HABITANTES  DERIVADAS DE LA PRESUNTA VIOLACIÓN A SUS DERECHOS HUMANOS.</t>
  </si>
  <si>
    <t xml:space="preserve"> PORCENTAJE DE EFICIENCIA EN LA ATENCIÓN A QUEJAS Y/O DENUNCIAS</t>
  </si>
  <si>
    <t>RECIBIR, INVESTIGAR Y DAR SEGUIMIENTO A QUEJAS DE LOS HABITANTES SOBRE PRESUNTA VIOLACIÓN A SUS DERECHOS HUMANOS CONCLUYENDO CON LA INTEGRACIÓN DE PROYECTO DE RECOMENDACIÓN.</t>
  </si>
  <si>
    <t xml:space="preserve"> PORCENTAJE DE EFICIENCIA EN PROYECTOS DE RECOMENDACIÓN REALIZADOS.</t>
  </si>
  <si>
    <t>EMITIR RECOMENDACIONES DE EXPEDIENTES DE QUEJAS A CERCA DE VIOLACIONES CONFIRMADAS A LOS DERECHOS HUMANOS.</t>
  </si>
  <si>
    <t xml:space="preserve"> PORCENTAJE DE EFICIENCIA DE RECOMENDACIONES REALIZADAS</t>
  </si>
  <si>
    <t>REPORTE DE RECOMENDACIONES.</t>
  </si>
  <si>
    <t>REALIZAR VISITAS EN CENTROS DE DETENCION E INTERNAMIENTO PARA ADOLESCENTES Y ADULTOS PARA CONTRIBUIR AL RESPETO A SUS DERECHOS HUMANOS.</t>
  </si>
  <si>
    <t xml:space="preserve"> PORCENTAJE DE EFICIENCIA DE VISITAS DE INSPECCIÓN REALIZADOS.</t>
  </si>
  <si>
    <t>REPORTE DE VISITAS DE INSPECCIÓN.</t>
  </si>
  <si>
    <t>ELABORAR ANÁLISIS, ESTUDIOS Y/O DIAGNOSTICOS QUE INCIDAN EN LA ARMONIZACIÓN LEGISLATIVA CON PERSPECTIVA EN DERECHOS HUMANOS.</t>
  </si>
  <si>
    <t xml:space="preserve"> PORCENTAJE DE EFICIENCIA EN ELABORACIÓN DE ANALISIS, ESTUDIOS Y/O DIAGNOSTICOS REALIZADAS</t>
  </si>
  <si>
    <t>REPORTE DE ELABORACIÓN DE ANÁLISIS, ESTUDIOS  Y/O DIAGNOSTICOS.</t>
  </si>
  <si>
    <t>REALIZAR INVESTIGACIÓN ACADÉMICA EN MATERIA DE DERECHOS HUMANOS.</t>
  </si>
  <si>
    <t>PORCENTAJE DE EFICIENCIA EN INVESTIGACIONES REALIZADAS.</t>
  </si>
  <si>
    <t>REPORTE DE INVESTIGACIONES.</t>
  </si>
  <si>
    <t>PROMOVER LA DIVULGACIÓN DEL TEMA DERECHOS HUMANOS DE MANERA INTEGRAL EN DIVERSAS PUBLICACIONES.</t>
  </si>
  <si>
    <t>PORCENTAJE DE EFICACIA PORCENTAJE DE PUBLICACIONES REALIZADAS.</t>
  </si>
  <si>
    <t>LLEVAR A CABO EVENTOS PARA FORTALECER VINCULOS CON LOS DIVERSOS SECTORES Y GRUPOS ASI COMO CON LA COMUNIDAD CON PERSPECTIVA DE GÉNERO.</t>
  </si>
  <si>
    <t>PORCENTAJE DE EFICIENCIA DE EVENTOS EN GENERAL Y  PERSPECTIVA DE GÉNERO REALIZADOS</t>
  </si>
  <si>
    <t>INDICADORES DE RESULTADOS</t>
  </si>
  <si>
    <t>DESCRIPCIÓN</t>
  </si>
  <si>
    <t xml:space="preserve">NOMBRE DEL INDICADO </t>
  </si>
  <si>
    <t xml:space="preserve">LINEADE ACCIÓN </t>
  </si>
  <si>
    <t>AVANCES</t>
  </si>
  <si>
    <t xml:space="preserve">META </t>
  </si>
  <si>
    <t>EJE PED</t>
  </si>
  <si>
    <t>1ER</t>
  </si>
  <si>
    <t>2DO</t>
  </si>
  <si>
    <t>3ER</t>
  </si>
  <si>
    <t xml:space="preserve">4TO </t>
  </si>
  <si>
    <t>RESULTADO FINAL</t>
  </si>
  <si>
    <t xml:space="preserve">RESULTADOS INTERMEDIOS </t>
  </si>
  <si>
    <t>RESULTADOS INMEDIATOS</t>
  </si>
  <si>
    <t>LOS HABITANTES RECIBEN CAPACITACIÓN Y SENSIBILIZACIÓN EN MATERIA DE DERECHOS HUMANOS, A TRAVES DE LAS DIVERSAS AREAS DE LA CEDH</t>
  </si>
  <si>
    <t>IMPARTIR CURSOS, TALLERES Y ENTREGAR MATERIAL A LOS HABITANTES PARA PROMOVER Y FORTALECER LA CULTURA DE PREVENCIÓN Y RESPETO A LOS DERECHOS HUMANOS CON ENFOQUE A NIÑAS, NIÑOS Y ADOLESCENTES</t>
  </si>
  <si>
    <t>IMPARTIR CURSOS, TALLERES Y ENTREGAR MATERIAL A LOS HABITANTES PARA PROMOVER Y FORTALECER LA CULTURA DE PREVENCIÓN Y RESPETO A LOS DERECHOS HUMANOS DE LAS PERSONAS CON DISCAPACIDAD</t>
  </si>
  <si>
    <t>CODIGO</t>
  </si>
  <si>
    <t>REALIZADO</t>
  </si>
  <si>
    <r>
      <rPr>
        <b/>
        <sz val="12"/>
        <color theme="1"/>
        <rFont val="Century Gothic"/>
        <family val="2"/>
      </rPr>
      <t>26 -</t>
    </r>
    <r>
      <rPr>
        <sz val="12"/>
        <color theme="1"/>
        <rFont val="Century Gothic"/>
        <family val="2"/>
      </rPr>
      <t xml:space="preserve"> ORGANISMOS AUTÓNOMOS </t>
    </r>
  </si>
  <si>
    <r>
      <rPr>
        <b/>
        <sz val="12"/>
        <color theme="1"/>
        <rFont val="Century Gothic"/>
        <family val="2"/>
      </rPr>
      <t>107 -</t>
    </r>
    <r>
      <rPr>
        <sz val="12"/>
        <color theme="1"/>
        <rFont val="Century Gothic"/>
        <family val="2"/>
      </rPr>
      <t xml:space="preserve"> PROTECCIÓN CIUDADANA.</t>
    </r>
  </si>
  <si>
    <t>SE BRINDA ATENCIÓN ADECUADA Y SERVICIOS ESPECIALIZADOS A LOS HABITANTES EN MATERIA DE DERECHOS HUMANOS CON OPORTUNIDAD Y EFICACIA</t>
  </si>
  <si>
    <t>A001</t>
  </si>
  <si>
    <t>A002</t>
  </si>
  <si>
    <t>A003</t>
  </si>
  <si>
    <t>A004</t>
  </si>
  <si>
    <t>A005</t>
  </si>
  <si>
    <t>PROPOSITO</t>
  </si>
  <si>
    <t>DEPENDENCIA RESPONSABLE:</t>
  </si>
  <si>
    <t>REPORTE DE ATENCIÓN DE QUEJAS Y/O DENUNCIAS.</t>
  </si>
  <si>
    <t>REVISAR, ELABORAR Y FORMALIZAR CONVENIOS DE COLABORACIÓN ENTRE LA COMISIÓN E INSTITUCIONES PUBLICAS Y PRIVADAS</t>
  </si>
  <si>
    <t>ATENDER REQUERIMIENTOS DE AUTORIDADES JURIDISCIONALES Y NO JURIDISCIONALES</t>
  </si>
  <si>
    <t>REPORTE DE REQUERIMIENTOS</t>
  </si>
  <si>
    <t>IMPARTIR CURSOS, TALLERES Y ENTREGAR MATERIAL A LOS HABITANTES Y SERVIDORES PÚBLICOS, INCLUIDO EL PERSONAL DE LA CEDH,  PARA PROMOVER EL RESPETO A LOS DERECHOS HUMANOS</t>
  </si>
  <si>
    <t>ELABORAR ANALISIS, ESTUDIOS Y/O DIAGNOSTICOS CON PERSPECTIVA EN DERECHOS HUMANOS Y DE GÉNERO.</t>
  </si>
  <si>
    <t>REPORTE DE PROYECTOS DE RECOMENDACIÓN.</t>
  </si>
  <si>
    <t>REPORTE DE ACTIVIDADES GENERALES CON PERSPECTIVA DE GÉNERO</t>
  </si>
  <si>
    <t>REPORTE PUBLICACIONES</t>
  </si>
  <si>
    <t>CONTRIBUIR AL ORDEN JURÍDICO, PROTECCIÓN Y RESPETO DE LOS DERECHOS HUMANOS, CONSERVANDO LA INTEGRIDAD DE LOS HABITANTES DEL ESTADO DE BAJA CALIFORNIA.</t>
  </si>
  <si>
    <t>RECIBIR, REGISTRAR, ORIENTAR Y CLASIFICAR LAS QUEJAS Y DENUNCIAS DE LOS HABITANTES DERIVADAS DE LA PRESUNTA VIOLACIÓN A SUS DERECHOS HUMANOS.</t>
  </si>
  <si>
    <t>LLEVAR A CABO ACTIVIDADES PARA FORTALECER VÍNCULOS CON LOS DIVERSOS SECTORES Y GRUPOS ASÍ COMO  CON LA COMUNIDAD CON PERSPECTIVA DE GENERO</t>
  </si>
  <si>
    <t>REALIZAR ACCIONES DE COORDINACIÓN Y SEGUIMIENTO DEL MECANISCO ESPECIALIZADO, CAPACITACIÓN  Y DIFUSIÓN GENERAL EN ATENCIÓN A LA DECLARATORIA DE ALERTA DE VIOLENCIA DE GENERO CONTRAS LAS MUJERES Y NIÑAS.</t>
  </si>
  <si>
    <t>A006</t>
  </si>
  <si>
    <t>FIN</t>
  </si>
  <si>
    <t>CONTRIBUIR AL ORDEN JURÍDICO, PROTECCIÓN Y RESPETO DE LOS DERECHOS HUMANOS, CONSERVANDO LA INTEGRIDAD DE LOS HABITANTES DEL ESTADO DE BAJA CALIFORNIA</t>
  </si>
  <si>
    <t>INFORME DE GESTIÓN DE RESULTADOS</t>
  </si>
  <si>
    <t>INFORME DE OFICIOS DE SOLICITUDES Y RESPUESTAS DE INFORMACIÓN RECIBIDA DE DEPENDENCIAS Y ENTIDADES DELOS 3 ORDENES DE GOBIERNO.</t>
  </si>
  <si>
    <t>INFORME DE RESULTADOS DE EVALUACIÓN</t>
  </si>
  <si>
    <t>INFORME ESTADÍSTICO</t>
  </si>
  <si>
    <t>INFORME DE RESULTADOS DE DIFUSIÓN</t>
  </si>
  <si>
    <t>INFORME DE CAPACITACIÓN</t>
  </si>
  <si>
    <t xml:space="preserve">INFORME </t>
  </si>
  <si>
    <t>INFORME DE DIAGNÓSTICO DE SITUACION DE DERECHOS HUMANOS EN COMUNIDADES INDIGENAS Y AFROMEXICANAS</t>
  </si>
  <si>
    <t>INFORME DE RESULTADOS DE PROMOCIÓN Y DIFUSIÓN.</t>
  </si>
  <si>
    <t>INFORME DE RESULTADOS DE CAPACITACIÓN.</t>
  </si>
  <si>
    <t>INFORME DE REVISIÓN</t>
  </si>
  <si>
    <t>INFORME DE AVANCE DE GESTIÓN</t>
  </si>
  <si>
    <t>INFORME DE PROGRAMA IMPLEMENTADO</t>
  </si>
  <si>
    <t>REPORTE DE ATENCIÓN Y SEGUIMIENTO DE QUEJAS</t>
  </si>
  <si>
    <t>INFORME DE OBSERVACIONES</t>
  </si>
  <si>
    <t xml:space="preserve">INFORME DE AVANCE DE GESTIÓN </t>
  </si>
  <si>
    <t>ACTAS DE SESIÓN DE COMITÉ DE ADQUISICIONES</t>
  </si>
  <si>
    <t>LOS HABITANTES EN EL ESTADO DE BAJA CALIFORNIA RECIBEN OPORTUNAMENTE ASESORÍA Y SERVICIOS EN MATERIA DE DERECHOS HUMANOS</t>
  </si>
  <si>
    <t>TERCER TRIMESTRE (JUL-SEP) 2024</t>
  </si>
  <si>
    <t>SEPTIEMBRE</t>
  </si>
  <si>
    <t>AGOSTO</t>
  </si>
  <si>
    <t>JULIO</t>
  </si>
  <si>
    <t>TERCER TRIMESRE (JULIO-SEPTIEMBRE)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</si>
</sst>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7" x14ac:knownFonts="1">
    <font>
      <sz val="11"/>
      <color theme="1"/>
      <name val="Calibri"/>
      <family val="2"/>
      <scheme val="minor"/>
    </font>
    <font>
      <sz val="11"/>
      <color theme="1"/>
      <name val="Calibri"/>
      <family val="2"/>
      <scheme val="minor"/>
    </font>
    <font>
      <sz val="10"/>
      <color theme="1"/>
      <name val="Arial"/>
      <family val="2"/>
    </font>
    <font>
      <sz val="10"/>
      <name val="Arial"/>
      <family val="2"/>
    </font>
    <font>
      <sz val="11"/>
      <color theme="1"/>
      <name val="Calibri"/>
      <family val="2"/>
    </font>
    <font>
      <sz val="11"/>
      <name val="Arial"/>
      <family val="2"/>
    </font>
    <font>
      <sz val="11"/>
      <color theme="1"/>
      <name val="Arial"/>
      <family val="2"/>
    </font>
    <font>
      <sz val="9"/>
      <name val="Century Gothic"/>
      <family val="2"/>
    </font>
    <font>
      <sz val="8"/>
      <name val="Calibri"/>
      <family val="2"/>
      <scheme val="minor"/>
    </font>
    <font>
      <b/>
      <sz val="12"/>
      <color rgb="FF000000"/>
      <name val="Century Gothic"/>
      <family val="2"/>
    </font>
    <font>
      <sz val="9"/>
      <color theme="1"/>
      <name val="Century Gothic"/>
      <family val="2"/>
    </font>
    <font>
      <b/>
      <sz val="12"/>
      <color theme="1"/>
      <name val="Arial"/>
      <family val="2"/>
    </font>
    <font>
      <b/>
      <sz val="9"/>
      <color rgb="FF000000"/>
      <name val="Century Gothic"/>
      <family val="2"/>
    </font>
    <font>
      <b/>
      <sz val="9"/>
      <color theme="1"/>
      <name val="Century Gothic"/>
      <family val="2"/>
    </font>
    <font>
      <b/>
      <sz val="12"/>
      <color theme="1"/>
      <name val="Century Gothic"/>
      <family val="2"/>
    </font>
    <font>
      <sz val="12"/>
      <color theme="1"/>
      <name val="Century Gothic"/>
      <family val="2"/>
    </font>
    <font>
      <sz val="12"/>
      <name val="Century Gothic"/>
      <family val="2"/>
    </font>
    <font>
      <b/>
      <sz val="18"/>
      <color rgb="FF000000"/>
      <name val="Calibri"/>
      <family val="2"/>
    </font>
    <font>
      <sz val="18"/>
      <name val="Arial"/>
      <family val="2"/>
    </font>
    <font>
      <b/>
      <sz val="18"/>
      <name val="Arial"/>
      <family val="2"/>
    </font>
    <font>
      <b/>
      <sz val="18"/>
      <color theme="1"/>
      <name val="Calibri"/>
      <family val="2"/>
    </font>
    <font>
      <b/>
      <sz val="11"/>
      <color theme="1"/>
      <name val="Century Gothic"/>
      <family val="2"/>
    </font>
    <font>
      <sz val="11"/>
      <name val="Century Gothic"/>
      <family val="2"/>
    </font>
    <font>
      <sz val="11"/>
      <color theme="1"/>
      <name val="Century Gothic"/>
      <family val="2"/>
    </font>
    <font>
      <b/>
      <sz val="11"/>
      <color theme="1"/>
      <name val="Calibri"/>
      <family val="2"/>
      <scheme val="minor"/>
    </font>
    <font>
      <b/>
      <sz val="6"/>
      <color theme="1"/>
      <name val="Century Gothic"/>
      <family val="2"/>
    </font>
    <font>
      <b/>
      <sz val="6"/>
      <name val="Century Gothic"/>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bgColor theme="0"/>
      </patternFill>
    </fill>
    <fill>
      <patternFill patternType="solid">
        <fgColor theme="9" tint="0.59999389629810485"/>
        <bgColor indexed="64"/>
      </patternFill>
    </fill>
  </fills>
  <borders count="53">
    <border>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thin">
        <color indexed="64"/>
      </bottom>
      <diagonal/>
    </border>
    <border>
      <left style="thin">
        <color rgb="FF000000"/>
      </left>
      <right style="medium">
        <color indexed="64"/>
      </right>
      <top/>
      <bottom style="thin">
        <color indexed="64"/>
      </bottom>
      <diagonal/>
    </border>
  </borders>
  <cellStyleXfs count="9">
    <xf numFmtId="0" fontId="0" fillId="0" borderId="0"/>
    <xf numFmtId="0" fontId="1" fillId="0" borderId="0"/>
    <xf numFmtId="0" fontId="2" fillId="0" borderId="0"/>
    <xf numFmtId="0" fontId="3" fillId="0" borderId="0"/>
    <xf numFmtId="43" fontId="2"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9" fontId="6" fillId="0" borderId="0" applyFont="0" applyFill="0" applyBorder="0" applyAlignment="0" applyProtection="0"/>
  </cellStyleXfs>
  <cellXfs count="246">
    <xf numFmtId="0" fontId="0" fillId="0" borderId="0" xfId="0"/>
    <xf numFmtId="0" fontId="4" fillId="4" borderId="24" xfId="0" applyFont="1" applyFill="1" applyBorder="1"/>
    <xf numFmtId="0" fontId="4" fillId="4" borderId="25" xfId="0" applyFont="1" applyFill="1" applyBorder="1"/>
    <xf numFmtId="0" fontId="4" fillId="4" borderId="0" xfId="0" applyFont="1" applyFill="1"/>
    <xf numFmtId="0" fontId="4" fillId="4" borderId="27" xfId="0" applyFont="1" applyFill="1" applyBorder="1"/>
    <xf numFmtId="0" fontId="5" fillId="0" borderId="0" xfId="0" applyFont="1" applyBorder="1"/>
    <xf numFmtId="0" fontId="5" fillId="0" borderId="0" xfId="0" applyFont="1"/>
    <xf numFmtId="0" fontId="5" fillId="0" borderId="27" xfId="0" applyFont="1" applyBorder="1"/>
    <xf numFmtId="0" fontId="0" fillId="0" borderId="0" xfId="0" applyAlignment="1">
      <alignment vertical="center"/>
    </xf>
    <xf numFmtId="0" fontId="13" fillId="0" borderId="6" xfId="0" applyFont="1" applyBorder="1" applyAlignment="1">
      <alignment horizontal="center"/>
    </xf>
    <xf numFmtId="0" fontId="13" fillId="0" borderId="0" xfId="0" applyFont="1" applyAlignment="1">
      <alignment horizontal="left"/>
    </xf>
    <xf numFmtId="0" fontId="10" fillId="0" borderId="0" xfId="0" applyFont="1"/>
    <xf numFmtId="0" fontId="10" fillId="0" borderId="12" xfId="0" applyFont="1" applyBorder="1" applyAlignment="1">
      <alignment horizontal="left" wrapText="1"/>
    </xf>
    <xf numFmtId="0" fontId="7" fillId="0" borderId="2" xfId="0" applyFont="1" applyBorder="1" applyAlignment="1">
      <alignment vertical="center" wrapText="1"/>
    </xf>
    <xf numFmtId="0" fontId="10" fillId="0" borderId="2" xfId="7" applyFont="1" applyBorder="1" applyAlignment="1">
      <alignment horizontal="left" vertical="center" wrapText="1"/>
    </xf>
    <xf numFmtId="0" fontId="11" fillId="0" borderId="2" xfId="7" applyFont="1" applyBorder="1" applyAlignment="1">
      <alignment vertical="center"/>
    </xf>
    <xf numFmtId="0" fontId="11" fillId="0" borderId="0" xfId="7" applyFont="1" applyAlignment="1">
      <alignment vertical="center"/>
    </xf>
    <xf numFmtId="0" fontId="10" fillId="0" borderId="37" xfId="0" applyFont="1" applyBorder="1" applyAlignment="1">
      <alignment horizontal="left" wrapText="1"/>
    </xf>
    <xf numFmtId="0" fontId="10" fillId="0" borderId="18" xfId="0" applyFont="1" applyBorder="1" applyAlignment="1">
      <alignment wrapText="1"/>
    </xf>
    <xf numFmtId="0" fontId="10" fillId="0" borderId="18" xfId="7" applyFont="1" applyBorder="1" applyAlignment="1">
      <alignment horizontal="left" vertical="center" wrapText="1"/>
    </xf>
    <xf numFmtId="0" fontId="11" fillId="0" borderId="18" xfId="7" applyFont="1" applyBorder="1" applyAlignment="1">
      <alignment vertical="center" wrapText="1"/>
    </xf>
    <xf numFmtId="0" fontId="11" fillId="0" borderId="0" xfId="7" applyFont="1" applyAlignment="1">
      <alignment vertical="center" wrapText="1"/>
    </xf>
    <xf numFmtId="0" fontId="13" fillId="0" borderId="0" xfId="0" applyFont="1"/>
    <xf numFmtId="0" fontId="10" fillId="0" borderId="0" xfId="0" applyFont="1" applyAlignment="1">
      <alignment horizontal="left"/>
    </xf>
    <xf numFmtId="0" fontId="10" fillId="0" borderId="12" xfId="0" applyFont="1" applyBorder="1" applyAlignment="1">
      <alignment wrapText="1"/>
    </xf>
    <xf numFmtId="0" fontId="10" fillId="0" borderId="2" xfId="0" applyFont="1" applyBorder="1" applyAlignment="1">
      <alignment wrapText="1"/>
    </xf>
    <xf numFmtId="0" fontId="10" fillId="0" borderId="2" xfId="0" applyFont="1" applyBorder="1"/>
    <xf numFmtId="0" fontId="10" fillId="0" borderId="38" xfId="0" applyFont="1" applyBorder="1" applyAlignment="1">
      <alignment wrapText="1"/>
    </xf>
    <xf numFmtId="0" fontId="10" fillId="0" borderId="6" xfId="0" applyFont="1" applyBorder="1" applyAlignment="1">
      <alignment wrapText="1"/>
    </xf>
    <xf numFmtId="0" fontId="10" fillId="0" borderId="6" xfId="7" applyFont="1" applyBorder="1" applyAlignment="1">
      <alignment horizontal="left" vertical="center" wrapText="1"/>
    </xf>
    <xf numFmtId="0" fontId="10" fillId="0" borderId="6" xfId="0" applyFont="1" applyBorder="1"/>
    <xf numFmtId="0" fontId="10" fillId="0" borderId="37" xfId="0" applyFont="1" applyBorder="1" applyAlignment="1">
      <alignment wrapText="1"/>
    </xf>
    <xf numFmtId="0" fontId="10" fillId="0" borderId="18" xfId="0" applyFont="1" applyBorder="1"/>
    <xf numFmtId="0" fontId="10" fillId="0" borderId="0" xfId="0" applyFont="1" applyAlignment="1">
      <alignment horizontal="center"/>
    </xf>
    <xf numFmtId="0" fontId="10" fillId="0" borderId="2" xfId="7" applyFont="1" applyBorder="1" applyAlignment="1">
      <alignment horizontal="center" vertical="center"/>
    </xf>
    <xf numFmtId="0" fontId="10" fillId="0" borderId="18" xfId="7" applyFont="1" applyBorder="1" applyAlignment="1">
      <alignment horizontal="center" vertical="center" wrapText="1"/>
    </xf>
    <xf numFmtId="0" fontId="10" fillId="0" borderId="3" xfId="7" applyFont="1" applyBorder="1" applyAlignment="1">
      <alignment horizontal="center" vertical="center"/>
    </xf>
    <xf numFmtId="0" fontId="10" fillId="0" borderId="3" xfId="0" applyFont="1" applyBorder="1" applyAlignment="1">
      <alignment horizontal="center"/>
    </xf>
    <xf numFmtId="0" fontId="10" fillId="0" borderId="7" xfId="0" applyFont="1" applyBorder="1" applyAlignment="1">
      <alignment horizontal="center"/>
    </xf>
    <xf numFmtId="0" fontId="10" fillId="0" borderId="19" xfId="0" applyFont="1" applyBorder="1" applyAlignment="1">
      <alignment horizontal="center"/>
    </xf>
    <xf numFmtId="0" fontId="10" fillId="0" borderId="19" xfId="7" applyFont="1" applyBorder="1" applyAlignment="1">
      <alignment horizontal="center" vertical="center" wrapText="1"/>
    </xf>
    <xf numFmtId="0" fontId="13" fillId="0" borderId="6"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0" fillId="4" borderId="16" xfId="0" applyFont="1" applyFill="1" applyBorder="1"/>
    <xf numFmtId="0" fontId="10" fillId="4" borderId="34" xfId="0" applyFont="1" applyFill="1" applyBorder="1"/>
    <xf numFmtId="0" fontId="10" fillId="4" borderId="34" xfId="0" applyFont="1" applyFill="1" applyBorder="1" applyAlignment="1">
      <alignment vertical="center"/>
    </xf>
    <xf numFmtId="0" fontId="10" fillId="4" borderId="36" xfId="0" applyFont="1" applyFill="1" applyBorder="1" applyAlignment="1">
      <alignment horizontal="center"/>
    </xf>
    <xf numFmtId="0" fontId="10" fillId="4" borderId="22" xfId="0" applyFont="1" applyFill="1" applyBorder="1"/>
    <xf numFmtId="0" fontId="10" fillId="4" borderId="1" xfId="0" applyFont="1" applyFill="1" applyBorder="1"/>
    <xf numFmtId="0" fontId="10" fillId="4" borderId="1" xfId="0" applyFont="1" applyFill="1" applyBorder="1" applyAlignment="1">
      <alignment vertical="center"/>
    </xf>
    <xf numFmtId="0" fontId="10" fillId="4" borderId="1" xfId="0" applyFont="1" applyFill="1" applyBorder="1" applyAlignment="1">
      <alignment horizontal="center"/>
    </xf>
    <xf numFmtId="0" fontId="10" fillId="4" borderId="35" xfId="0" applyFont="1" applyFill="1" applyBorder="1" applyAlignment="1">
      <alignment horizontal="center"/>
    </xf>
    <xf numFmtId="0" fontId="13" fillId="0" borderId="23" xfId="0" applyFont="1" applyBorder="1" applyAlignment="1">
      <alignment horizontal="center"/>
    </xf>
    <xf numFmtId="0" fontId="4" fillId="4" borderId="0" xfId="0" applyFont="1" applyFill="1" applyBorder="1"/>
    <xf numFmtId="0" fontId="0" fillId="0" borderId="0" xfId="0" applyBorder="1"/>
    <xf numFmtId="0" fontId="0" fillId="0" borderId="0" xfId="0" applyFill="1" applyAlignment="1">
      <alignment vertical="center"/>
    </xf>
    <xf numFmtId="0" fontId="4" fillId="0" borderId="0" xfId="0" applyFont="1" applyFill="1" applyBorder="1" applyAlignment="1">
      <alignment vertical="center"/>
    </xf>
    <xf numFmtId="0" fontId="4" fillId="4" borderId="0" xfId="0" applyFont="1" applyFill="1" applyBorder="1" applyAlignment="1">
      <alignment horizontal="center"/>
    </xf>
    <xf numFmtId="0" fontId="4" fillId="0" borderId="0" xfId="0" applyFont="1" applyFill="1" applyBorder="1" applyAlignment="1">
      <alignment horizontal="center" vertical="center"/>
    </xf>
    <xf numFmtId="0" fontId="14" fillId="0" borderId="0" xfId="0" applyFont="1" applyBorder="1" applyAlignment="1">
      <alignment horizontal="right" vertical="center"/>
    </xf>
    <xf numFmtId="0" fontId="15" fillId="0" borderId="0" xfId="0" applyFont="1" applyBorder="1" applyAlignment="1">
      <alignment horizontal="left" vertical="center"/>
    </xf>
    <xf numFmtId="0" fontId="16" fillId="0" borderId="0" xfId="0" applyFont="1" applyBorder="1" applyAlignment="1">
      <alignment vertical="center"/>
    </xf>
    <xf numFmtId="0" fontId="0" fillId="0" borderId="0" xfId="0" applyFill="1" applyBorder="1" applyAlignment="1">
      <alignment vertical="center"/>
    </xf>
    <xf numFmtId="0" fontId="0" fillId="0" borderId="0" xfId="0" applyFill="1"/>
    <xf numFmtId="0" fontId="0" fillId="0" borderId="0" xfId="0" applyFill="1" applyBorder="1"/>
    <xf numFmtId="0" fontId="25" fillId="3" borderId="6" xfId="6" applyFont="1" applyFill="1" applyBorder="1" applyAlignment="1">
      <alignment horizontal="center" vertical="center" wrapText="1"/>
    </xf>
    <xf numFmtId="0" fontId="26" fillId="3" borderId="6" xfId="6" applyFont="1" applyFill="1" applyBorder="1" applyAlignment="1">
      <alignment horizontal="center" vertical="center"/>
    </xf>
    <xf numFmtId="0" fontId="16" fillId="0" borderId="0" xfId="2" applyFont="1" applyFill="1" applyBorder="1" applyAlignment="1">
      <alignment horizontal="left" vertical="center"/>
    </xf>
    <xf numFmtId="0" fontId="0" fillId="3" borderId="0" xfId="0" applyFill="1"/>
    <xf numFmtId="0" fontId="0" fillId="3" borderId="0" xfId="0" applyFill="1" applyBorder="1"/>
    <xf numFmtId="0" fontId="16" fillId="3" borderId="0" xfId="2" applyFont="1" applyFill="1" applyBorder="1" applyAlignment="1">
      <alignment horizontal="left" vertical="center"/>
    </xf>
    <xf numFmtId="0" fontId="0" fillId="3" borderId="0" xfId="0" applyFill="1" applyAlignment="1">
      <alignment vertical="center"/>
    </xf>
    <xf numFmtId="0" fontId="24" fillId="3" borderId="0" xfId="0" applyFont="1" applyFill="1"/>
    <xf numFmtId="0" fontId="15" fillId="0" borderId="6" xfId="0" applyFont="1" applyFill="1" applyBorder="1" applyAlignment="1">
      <alignment horizontal="center" vertical="center"/>
    </xf>
    <xf numFmtId="0" fontId="15" fillId="0" borderId="6" xfId="0" applyFont="1" applyBorder="1" applyAlignment="1">
      <alignment horizontal="center" vertical="center"/>
    </xf>
    <xf numFmtId="9" fontId="14" fillId="0" borderId="6" xfId="5" applyFont="1" applyBorder="1" applyAlignment="1">
      <alignment horizontal="center" vertical="center"/>
    </xf>
    <xf numFmtId="9" fontId="15" fillId="0" borderId="6" xfId="0" applyNumberFormat="1" applyFont="1" applyBorder="1" applyAlignment="1">
      <alignment horizontal="center" vertical="center"/>
    </xf>
    <xf numFmtId="0" fontId="16" fillId="2" borderId="16" xfId="2" applyFont="1" applyFill="1" applyBorder="1" applyAlignment="1">
      <alignment horizontal="left" vertical="center" wrapText="1"/>
    </xf>
    <xf numFmtId="0" fontId="16" fillId="2" borderId="36" xfId="2" applyFont="1" applyFill="1" applyBorder="1" applyAlignment="1">
      <alignment horizontal="left" vertical="center" wrapText="1"/>
    </xf>
    <xf numFmtId="0" fontId="16" fillId="2" borderId="10" xfId="2" applyFont="1" applyFill="1" applyBorder="1" applyAlignment="1">
      <alignment horizontal="left" vertical="center" wrapText="1"/>
    </xf>
    <xf numFmtId="0" fontId="16" fillId="2" borderId="4" xfId="2" applyFont="1" applyFill="1" applyBorder="1" applyAlignment="1">
      <alignment horizontal="left" vertical="center" wrapText="1"/>
    </xf>
    <xf numFmtId="0" fontId="16" fillId="2" borderId="22" xfId="2" applyFont="1" applyFill="1" applyBorder="1" applyAlignment="1">
      <alignment horizontal="left" vertical="center" wrapText="1"/>
    </xf>
    <xf numFmtId="0" fontId="16" fillId="2" borderId="35" xfId="2" applyFont="1" applyFill="1" applyBorder="1" applyAlignment="1">
      <alignment horizontal="left" vertical="center" wrapText="1"/>
    </xf>
    <xf numFmtId="0" fontId="16" fillId="2" borderId="15" xfId="1" applyFont="1" applyFill="1" applyBorder="1" applyAlignment="1">
      <alignment horizontal="center" vertical="center" wrapText="1"/>
    </xf>
    <xf numFmtId="0" fontId="16" fillId="2" borderId="5"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5" fillId="0" borderId="15"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21" xfId="0" applyFont="1" applyFill="1" applyBorder="1" applyAlignment="1">
      <alignment horizontal="center" vertical="center"/>
    </xf>
    <xf numFmtId="9" fontId="15" fillId="0" borderId="6" xfId="5" applyFont="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5" fillId="0" borderId="21" xfId="0" applyFont="1" applyBorder="1" applyAlignment="1">
      <alignment horizontal="center" vertical="center"/>
    </xf>
    <xf numFmtId="0" fontId="14" fillId="0" borderId="6" xfId="0" applyFont="1" applyBorder="1" applyAlignment="1">
      <alignment horizontal="center" vertical="center"/>
    </xf>
    <xf numFmtId="0" fontId="16" fillId="2" borderId="6" xfId="1" applyFont="1" applyFill="1" applyBorder="1" applyAlignment="1">
      <alignment horizontal="left" vertical="center" wrapText="1"/>
    </xf>
    <xf numFmtId="9" fontId="14" fillId="5" borderId="6" xfId="0" applyNumberFormat="1" applyFont="1" applyFill="1" applyBorder="1" applyAlignment="1">
      <alignment horizontal="center" vertical="center"/>
    </xf>
    <xf numFmtId="0" fontId="14" fillId="5" borderId="6" xfId="0" applyFont="1" applyFill="1" applyBorder="1" applyAlignment="1">
      <alignment horizontal="center" vertical="center"/>
    </xf>
    <xf numFmtId="9" fontId="14" fillId="5" borderId="6" xfId="5" applyFont="1" applyFill="1" applyBorder="1" applyAlignment="1">
      <alignment horizontal="center" vertical="center"/>
    </xf>
    <xf numFmtId="0" fontId="15" fillId="5" borderId="15"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21"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21" xfId="0" applyFont="1" applyFill="1" applyBorder="1" applyAlignment="1">
      <alignment horizontal="center" vertical="center"/>
    </xf>
    <xf numFmtId="0" fontId="15" fillId="0" borderId="9" xfId="0" applyFont="1" applyBorder="1" applyAlignment="1">
      <alignment horizontal="center" vertical="center"/>
    </xf>
    <xf numFmtId="9" fontId="15" fillId="0" borderId="15" xfId="5" applyFont="1" applyBorder="1" applyAlignment="1">
      <alignment horizontal="center" vertical="center"/>
    </xf>
    <xf numFmtId="9" fontId="15" fillId="5" borderId="6" xfId="5" applyFont="1" applyFill="1" applyBorder="1" applyAlignment="1">
      <alignment horizontal="center" vertical="center"/>
    </xf>
    <xf numFmtId="9" fontId="14" fillId="5" borderId="21" xfId="5" applyFont="1" applyFill="1" applyBorder="1" applyAlignment="1">
      <alignment horizontal="center" vertical="center"/>
    </xf>
    <xf numFmtId="0" fontId="15" fillId="5" borderId="21"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6" fillId="5" borderId="10" xfId="2" applyFont="1" applyFill="1" applyBorder="1" applyAlignment="1">
      <alignment horizontal="left" vertical="center" wrapText="1"/>
    </xf>
    <xf numFmtId="0" fontId="16" fillId="5" borderId="4" xfId="2" applyFont="1" applyFill="1" applyBorder="1" applyAlignment="1">
      <alignment horizontal="left" vertical="center" wrapText="1"/>
    </xf>
    <xf numFmtId="0" fontId="16" fillId="5" borderId="22" xfId="2" applyFont="1" applyFill="1" applyBorder="1" applyAlignment="1">
      <alignment horizontal="left" vertical="center" wrapText="1"/>
    </xf>
    <xf numFmtId="0" fontId="16" fillId="5" borderId="35" xfId="2" applyFont="1" applyFill="1" applyBorder="1" applyAlignment="1">
      <alignment horizontal="left" vertical="center" wrapText="1"/>
    </xf>
    <xf numFmtId="0" fontId="14" fillId="5" borderId="15" xfId="0" applyFont="1" applyFill="1" applyBorder="1" applyAlignment="1">
      <alignment horizontal="center" vertical="center"/>
    </xf>
    <xf numFmtId="0" fontId="16" fillId="5" borderId="15" xfId="1" applyFont="1" applyFill="1" applyBorder="1" applyAlignment="1">
      <alignment horizontal="center" vertical="center" wrapText="1"/>
    </xf>
    <xf numFmtId="0" fontId="16" fillId="5" borderId="5" xfId="1" applyFont="1" applyFill="1" applyBorder="1" applyAlignment="1">
      <alignment horizontal="center" vertical="center" wrapText="1"/>
    </xf>
    <xf numFmtId="0" fontId="16" fillId="5" borderId="21"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4" fillId="5" borderId="14" xfId="0" applyFont="1" applyFill="1" applyBorder="1" applyAlignment="1">
      <alignment horizontal="center" vertical="center"/>
    </xf>
    <xf numFmtId="0" fontId="14" fillId="5" borderId="13" xfId="0" applyFont="1" applyFill="1" applyBorder="1" applyAlignment="1">
      <alignment horizontal="center" vertical="center"/>
    </xf>
    <xf numFmtId="0" fontId="14" fillId="5" borderId="20" xfId="0" applyFont="1" applyFill="1" applyBorder="1" applyAlignment="1">
      <alignment horizontal="center" vertical="center"/>
    </xf>
    <xf numFmtId="0" fontId="9" fillId="0" borderId="38" xfId="0" applyFont="1" applyFill="1" applyBorder="1" applyAlignment="1">
      <alignment horizontal="center" vertical="center" textRotation="90" wrapText="1"/>
    </xf>
    <xf numFmtId="0" fontId="14" fillId="5" borderId="38" xfId="0" applyFont="1" applyFill="1" applyBorder="1" applyAlignment="1">
      <alignment horizontal="center" vertical="center"/>
    </xf>
    <xf numFmtId="0" fontId="14" fillId="0" borderId="21" xfId="0" applyFont="1" applyBorder="1" applyAlignment="1">
      <alignment horizontal="center" vertical="center"/>
    </xf>
    <xf numFmtId="0" fontId="16" fillId="5" borderId="16" xfId="2" applyFont="1" applyFill="1" applyBorder="1" applyAlignment="1">
      <alignment horizontal="left" vertical="center" wrapText="1"/>
    </xf>
    <xf numFmtId="0" fontId="16" fillId="5" borderId="36" xfId="2" applyFont="1" applyFill="1" applyBorder="1" applyAlignment="1">
      <alignment horizontal="left" vertical="center" wrapText="1"/>
    </xf>
    <xf numFmtId="0" fontId="9" fillId="0" borderId="14" xfId="0" applyFont="1" applyFill="1" applyBorder="1" applyAlignment="1">
      <alignment horizontal="center" vertical="center" textRotation="90" wrapText="1"/>
    </xf>
    <xf numFmtId="0" fontId="9" fillId="0" borderId="13" xfId="0" applyFont="1" applyFill="1" applyBorder="1" applyAlignment="1">
      <alignment horizontal="center" vertical="center" textRotation="90" wrapText="1"/>
    </xf>
    <xf numFmtId="0" fontId="21" fillId="0" borderId="0" xfId="0" applyFont="1" applyBorder="1" applyAlignment="1">
      <alignment horizontal="right" vertical="center"/>
    </xf>
    <xf numFmtId="0" fontId="13" fillId="3" borderId="31" xfId="6" applyFont="1" applyFill="1" applyBorder="1" applyAlignment="1">
      <alignment horizontal="center" vertical="center" wrapText="1"/>
    </xf>
    <xf numFmtId="0" fontId="7" fillId="3" borderId="32" xfId="6" applyFont="1" applyFill="1" applyBorder="1" applyAlignment="1">
      <alignment vertical="center"/>
    </xf>
    <xf numFmtId="0" fontId="7" fillId="3" borderId="33" xfId="6" applyFont="1" applyFill="1" applyBorder="1" applyAlignment="1">
      <alignment vertical="center"/>
    </xf>
    <xf numFmtId="0" fontId="16" fillId="2" borderId="6" xfId="2" applyFont="1" applyFill="1" applyBorder="1" applyAlignment="1">
      <alignment horizontal="left" vertical="center" wrapText="1"/>
    </xf>
    <xf numFmtId="0" fontId="15" fillId="5" borderId="15"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6" fillId="0" borderId="0" xfId="2" applyFont="1" applyFill="1" applyBorder="1" applyAlignment="1">
      <alignment horizontal="left" vertical="center" wrapText="1"/>
    </xf>
    <xf numFmtId="0" fontId="16" fillId="2" borderId="16" xfId="1" applyFont="1" applyFill="1" applyBorder="1" applyAlignment="1">
      <alignment horizontal="left" vertical="center" wrapText="1"/>
    </xf>
    <xf numFmtId="0" fontId="16" fillId="2" borderId="36" xfId="1" applyFont="1" applyFill="1" applyBorder="1" applyAlignment="1">
      <alignment horizontal="left" vertical="center" wrapText="1"/>
    </xf>
    <xf numFmtId="0" fontId="16" fillId="2" borderId="10" xfId="1" applyFont="1" applyFill="1" applyBorder="1" applyAlignment="1">
      <alignment horizontal="left" vertical="center" wrapText="1"/>
    </xf>
    <xf numFmtId="0" fontId="16" fillId="2" borderId="4" xfId="1" applyFont="1" applyFill="1" applyBorder="1" applyAlignment="1">
      <alignment horizontal="left" vertical="center" wrapText="1"/>
    </xf>
    <xf numFmtId="0" fontId="16" fillId="2" borderId="22" xfId="1" applyFont="1" applyFill="1" applyBorder="1" applyAlignment="1">
      <alignment horizontal="left" vertical="center" wrapText="1"/>
    </xf>
    <xf numFmtId="0" fontId="16" fillId="2" borderId="35" xfId="1" applyFont="1" applyFill="1" applyBorder="1" applyAlignment="1">
      <alignment horizontal="left" vertical="center" wrapText="1"/>
    </xf>
    <xf numFmtId="0" fontId="17" fillId="4" borderId="0" xfId="0" applyFont="1" applyFill="1" applyBorder="1" applyAlignment="1">
      <alignment horizontal="center" vertical="center"/>
    </xf>
    <xf numFmtId="0" fontId="18" fillId="0" borderId="0" xfId="0" applyFont="1" applyBorder="1"/>
    <xf numFmtId="0" fontId="19" fillId="0" borderId="0" xfId="0" applyFont="1" applyBorder="1"/>
    <xf numFmtId="0" fontId="20" fillId="4" borderId="0" xfId="0" applyFont="1" applyFill="1" applyBorder="1" applyAlignment="1">
      <alignment horizontal="center"/>
    </xf>
    <xf numFmtId="0" fontId="13" fillId="3" borderId="43" xfId="6" applyFont="1" applyFill="1" applyBorder="1" applyAlignment="1">
      <alignment horizontal="center" vertical="center" wrapText="1"/>
    </xf>
    <xf numFmtId="0" fontId="13" fillId="3" borderId="44" xfId="6" applyFont="1" applyFill="1" applyBorder="1" applyAlignment="1">
      <alignment horizontal="center" vertical="center" wrapText="1"/>
    </xf>
    <xf numFmtId="0" fontId="13" fillId="3" borderId="26" xfId="6" applyFont="1" applyFill="1" applyBorder="1" applyAlignment="1">
      <alignment horizontal="center" vertical="center" wrapText="1"/>
    </xf>
    <xf numFmtId="0" fontId="13" fillId="3" borderId="27" xfId="6" applyFont="1" applyFill="1" applyBorder="1" applyAlignment="1">
      <alignment horizontal="center" vertical="center" wrapText="1"/>
    </xf>
    <xf numFmtId="0" fontId="13" fillId="3" borderId="28" xfId="6" applyFont="1" applyFill="1" applyBorder="1" applyAlignment="1">
      <alignment horizontal="center" vertical="center" wrapText="1"/>
    </xf>
    <xf numFmtId="0" fontId="13" fillId="3" borderId="29" xfId="6" applyFont="1" applyFill="1" applyBorder="1" applyAlignment="1">
      <alignment horizontal="center" vertical="center" wrapText="1"/>
    </xf>
    <xf numFmtId="0" fontId="13" fillId="3" borderId="42" xfId="6" applyFont="1" applyFill="1" applyBorder="1" applyAlignment="1">
      <alignment horizontal="center" vertical="center" wrapText="1"/>
    </xf>
    <xf numFmtId="0" fontId="13" fillId="3" borderId="39" xfId="6" applyFont="1" applyFill="1" applyBorder="1" applyAlignment="1">
      <alignment horizontal="center" vertical="center" wrapText="1"/>
    </xf>
    <xf numFmtId="0" fontId="13" fillId="3" borderId="30" xfId="6" applyFont="1" applyFill="1" applyBorder="1" applyAlignment="1">
      <alignment horizontal="center" vertical="center" wrapText="1"/>
    </xf>
    <xf numFmtId="0" fontId="13" fillId="3" borderId="42" xfId="6" applyFont="1" applyFill="1" applyBorder="1" applyAlignment="1">
      <alignment horizontal="center" vertical="center" textRotation="90" wrapText="1"/>
    </xf>
    <xf numFmtId="0" fontId="13" fillId="3" borderId="39" xfId="6" applyFont="1" applyFill="1" applyBorder="1" applyAlignment="1">
      <alignment horizontal="center" vertical="center" textRotation="90" wrapText="1"/>
    </xf>
    <xf numFmtId="0" fontId="13" fillId="3" borderId="28" xfId="6" applyFont="1" applyFill="1" applyBorder="1" applyAlignment="1">
      <alignment horizontal="center" vertical="center" textRotation="90" wrapText="1"/>
    </xf>
    <xf numFmtId="0" fontId="15" fillId="0" borderId="0" xfId="0" applyFont="1" applyBorder="1" applyAlignment="1">
      <alignment horizontal="left" vertical="center"/>
    </xf>
    <xf numFmtId="0" fontId="15" fillId="0" borderId="0" xfId="0" applyFont="1" applyBorder="1" applyAlignment="1">
      <alignment vertical="center"/>
    </xf>
    <xf numFmtId="0" fontId="16" fillId="0" borderId="0" xfId="0" applyFont="1" applyBorder="1" applyAlignment="1">
      <alignment vertical="center"/>
    </xf>
    <xf numFmtId="0" fontId="13" fillId="3" borderId="45" xfId="6" applyFont="1" applyFill="1" applyBorder="1" applyAlignment="1">
      <alignment horizontal="center" vertical="center" wrapText="1"/>
    </xf>
    <xf numFmtId="0" fontId="7" fillId="3" borderId="45" xfId="6" applyFont="1" applyFill="1" applyBorder="1"/>
    <xf numFmtId="0" fontId="7" fillId="3" borderId="46" xfId="6" applyFont="1" applyFill="1" applyBorder="1"/>
    <xf numFmtId="0" fontId="13" fillId="3" borderId="47" xfId="6" applyFont="1" applyFill="1" applyBorder="1" applyAlignment="1">
      <alignment horizontal="center" vertical="center" wrapText="1"/>
    </xf>
    <xf numFmtId="0" fontId="13" fillId="3" borderId="41" xfId="6" applyFont="1" applyFill="1" applyBorder="1" applyAlignment="1">
      <alignment horizontal="center" vertical="center" wrapText="1"/>
    </xf>
    <xf numFmtId="0" fontId="13" fillId="3" borderId="49" xfId="6" applyFont="1" applyFill="1" applyBorder="1" applyAlignment="1">
      <alignment horizontal="center" vertical="center" wrapText="1"/>
    </xf>
    <xf numFmtId="0" fontId="13" fillId="3" borderId="51" xfId="6" applyFont="1" applyFill="1" applyBorder="1" applyAlignment="1">
      <alignment horizontal="center" vertical="center" wrapText="1"/>
    </xf>
    <xf numFmtId="0" fontId="22" fillId="0" borderId="0" xfId="0" applyFont="1" applyBorder="1" applyAlignment="1">
      <alignment horizontal="right" vertical="center"/>
    </xf>
    <xf numFmtId="0" fontId="23" fillId="0" borderId="0" xfId="0" applyFont="1" applyBorder="1" applyAlignment="1">
      <alignment horizontal="right" vertical="center"/>
    </xf>
    <xf numFmtId="0" fontId="13" fillId="3" borderId="40" xfId="6" applyFont="1" applyFill="1" applyBorder="1" applyAlignment="1">
      <alignment horizontal="center" vertical="center" wrapText="1"/>
    </xf>
    <xf numFmtId="0" fontId="13" fillId="3" borderId="25" xfId="6" applyFont="1" applyFill="1" applyBorder="1" applyAlignment="1">
      <alignment horizontal="center" vertical="center" wrapText="1"/>
    </xf>
    <xf numFmtId="0" fontId="14" fillId="0" borderId="18" xfId="0" applyFont="1" applyBorder="1" applyAlignment="1">
      <alignment horizontal="center" vertical="center"/>
    </xf>
    <xf numFmtId="0" fontId="16" fillId="5" borderId="16" xfId="1" applyFont="1" applyFill="1" applyBorder="1" applyAlignment="1">
      <alignment horizontal="left" vertical="center" wrapText="1"/>
    </xf>
    <xf numFmtId="0" fontId="16" fillId="5" borderId="36" xfId="1" applyFont="1" applyFill="1" applyBorder="1" applyAlignment="1">
      <alignment horizontal="left" vertical="center" wrapText="1"/>
    </xf>
    <xf numFmtId="0" fontId="16" fillId="5" borderId="10" xfId="1" applyFont="1" applyFill="1" applyBorder="1" applyAlignment="1">
      <alignment horizontal="left" vertical="center" wrapText="1"/>
    </xf>
    <xf numFmtId="0" fontId="16" fillId="5" borderId="4" xfId="1" applyFont="1" applyFill="1" applyBorder="1" applyAlignment="1">
      <alignment horizontal="left" vertical="center" wrapText="1"/>
    </xf>
    <xf numFmtId="0" fontId="16" fillId="5" borderId="22" xfId="1" applyFont="1" applyFill="1" applyBorder="1" applyAlignment="1">
      <alignment horizontal="left" vertical="center" wrapText="1"/>
    </xf>
    <xf numFmtId="0" fontId="16" fillId="5" borderId="35" xfId="1" applyFont="1" applyFill="1" applyBorder="1" applyAlignment="1">
      <alignment horizontal="left" vertical="center" wrapText="1"/>
    </xf>
    <xf numFmtId="0" fontId="16" fillId="2" borderId="11" xfId="1" applyFont="1" applyFill="1" applyBorder="1" applyAlignment="1">
      <alignment horizontal="left" vertical="center" wrapText="1"/>
    </xf>
    <xf numFmtId="0" fontId="16" fillId="2" borderId="8" xfId="1" applyFont="1" applyFill="1" applyBorder="1" applyAlignment="1">
      <alignment horizontal="left" vertical="center" wrapText="1"/>
    </xf>
    <xf numFmtId="0" fontId="13" fillId="3" borderId="48" xfId="6" applyFont="1" applyFill="1" applyBorder="1" applyAlignment="1">
      <alignment horizontal="center" vertical="center" textRotation="90" wrapText="1"/>
    </xf>
    <xf numFmtId="0" fontId="13" fillId="3" borderId="50" xfId="6" applyFont="1" applyFill="1" applyBorder="1" applyAlignment="1">
      <alignment horizontal="center" vertical="center" textRotation="90" wrapText="1"/>
    </xf>
    <xf numFmtId="0" fontId="13" fillId="3" borderId="52" xfId="6" applyFont="1" applyFill="1" applyBorder="1" applyAlignment="1">
      <alignment horizontal="center" vertical="center" textRotation="90" wrapText="1"/>
    </xf>
    <xf numFmtId="0" fontId="9" fillId="0" borderId="17" xfId="0" applyFont="1" applyFill="1" applyBorder="1" applyAlignment="1">
      <alignment horizontal="center" vertical="center" textRotation="90" wrapText="1"/>
    </xf>
    <xf numFmtId="0" fontId="14" fillId="0" borderId="14"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15" xfId="0" applyFont="1" applyBorder="1" applyAlignment="1">
      <alignment horizontal="center" vertical="center"/>
    </xf>
    <xf numFmtId="0" fontId="14" fillId="0" borderId="5" xfId="0" applyFont="1" applyBorder="1" applyAlignment="1">
      <alignment horizontal="center" vertical="center"/>
    </xf>
    <xf numFmtId="0" fontId="16" fillId="0" borderId="16" xfId="1" applyFont="1" applyFill="1" applyBorder="1" applyAlignment="1">
      <alignment horizontal="left" vertical="center" wrapText="1"/>
    </xf>
    <xf numFmtId="0" fontId="16" fillId="0" borderId="36" xfId="1" applyFont="1" applyFill="1" applyBorder="1" applyAlignment="1">
      <alignment horizontal="left" vertical="center" wrapText="1"/>
    </xf>
    <xf numFmtId="0" fontId="16" fillId="0" borderId="10" xfId="1" applyFont="1" applyFill="1" applyBorder="1" applyAlignment="1">
      <alignment horizontal="left" vertical="center" wrapText="1"/>
    </xf>
    <xf numFmtId="0" fontId="16" fillId="0" borderId="4" xfId="1" applyFont="1" applyFill="1" applyBorder="1" applyAlignment="1">
      <alignment horizontal="left" vertical="center" wrapText="1"/>
    </xf>
    <xf numFmtId="0" fontId="16" fillId="0" borderId="22" xfId="1" applyFont="1" applyFill="1" applyBorder="1" applyAlignment="1">
      <alignment horizontal="left" vertical="center" wrapText="1"/>
    </xf>
    <xf numFmtId="0" fontId="16" fillId="0" borderId="35" xfId="1" applyFont="1" applyFill="1" applyBorder="1" applyAlignment="1">
      <alignment horizontal="left" vertical="center" wrapText="1"/>
    </xf>
    <xf numFmtId="0" fontId="15" fillId="0" borderId="15"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1" xfId="0" applyFont="1" applyBorder="1" applyAlignment="1">
      <alignment horizontal="center" vertical="center" wrapText="1"/>
    </xf>
    <xf numFmtId="0" fontId="16" fillId="5" borderId="6" xfId="1" applyFont="1" applyFill="1" applyBorder="1" applyAlignment="1">
      <alignment vertical="center" wrapText="1"/>
    </xf>
    <xf numFmtId="0" fontId="15" fillId="5" borderId="6" xfId="0" applyFont="1" applyFill="1" applyBorder="1" applyAlignment="1">
      <alignment vertical="center" wrapText="1"/>
    </xf>
    <xf numFmtId="0" fontId="16" fillId="0" borderId="6" xfId="1" applyFont="1" applyBorder="1" applyAlignment="1">
      <alignment vertical="center" wrapText="1"/>
    </xf>
    <xf numFmtId="0" fontId="15" fillId="0" borderId="6" xfId="0" applyFont="1" applyBorder="1" applyAlignment="1">
      <alignment vertical="center" wrapText="1"/>
    </xf>
    <xf numFmtId="9" fontId="14" fillId="0" borderId="6" xfId="0" applyNumberFormat="1" applyFont="1" applyBorder="1" applyAlignment="1">
      <alignment horizontal="center" vertical="center"/>
    </xf>
    <xf numFmtId="0" fontId="16" fillId="2" borderId="6" xfId="1" applyFont="1" applyFill="1" applyBorder="1" applyAlignment="1">
      <alignment horizontal="center" vertical="center" wrapText="1"/>
    </xf>
    <xf numFmtId="0" fontId="15" fillId="0" borderId="18" xfId="0" applyFont="1" applyBorder="1" applyAlignment="1">
      <alignment vertical="center" wrapText="1"/>
    </xf>
    <xf numFmtId="0" fontId="16" fillId="5" borderId="21" xfId="1" applyFont="1" applyFill="1" applyBorder="1" applyAlignment="1">
      <alignment vertical="center" wrapText="1"/>
    </xf>
    <xf numFmtId="0" fontId="15" fillId="5" borderId="21" xfId="0" applyFont="1" applyFill="1" applyBorder="1" applyAlignment="1">
      <alignment vertical="center" wrapText="1"/>
    </xf>
    <xf numFmtId="0" fontId="9" fillId="0" borderId="15" xfId="0" applyFont="1" applyFill="1" applyBorder="1" applyAlignment="1">
      <alignment horizontal="center" vertical="center" textRotation="90" wrapText="1"/>
    </xf>
    <xf numFmtId="0" fontId="9" fillId="0" borderId="5" xfId="0" applyFont="1" applyFill="1" applyBorder="1" applyAlignment="1">
      <alignment horizontal="center" vertical="center" textRotation="90" wrapText="1"/>
    </xf>
    <xf numFmtId="0" fontId="0" fillId="0" borderId="5" xfId="0" applyBorder="1" applyAlignment="1">
      <alignment wrapText="1"/>
    </xf>
    <xf numFmtId="0" fontId="0" fillId="0" borderId="21" xfId="0" applyBorder="1" applyAlignment="1">
      <alignment wrapText="1"/>
    </xf>
    <xf numFmtId="0" fontId="9" fillId="0" borderId="6" xfId="0" applyFont="1" applyFill="1" applyBorder="1" applyAlignment="1">
      <alignment horizontal="center" vertical="center" textRotation="90" wrapText="1"/>
    </xf>
    <xf numFmtId="0" fontId="0" fillId="0" borderId="6" xfId="0" applyBorder="1" applyAlignment="1">
      <alignment horizontal="center" vertical="center" textRotation="90" wrapText="1"/>
    </xf>
    <xf numFmtId="0" fontId="15" fillId="5" borderId="6" xfId="0" applyFont="1" applyFill="1" applyBorder="1" applyAlignment="1">
      <alignment horizontal="center" vertical="center"/>
    </xf>
    <xf numFmtId="0" fontId="0" fillId="5" borderId="21" xfId="0" applyFill="1" applyBorder="1" applyAlignment="1">
      <alignment wrapText="1"/>
    </xf>
    <xf numFmtId="0" fontId="0" fillId="5" borderId="6" xfId="0" applyFill="1" applyBorder="1" applyAlignment="1">
      <alignment wrapText="1"/>
    </xf>
    <xf numFmtId="0" fontId="16" fillId="0" borderId="6" xfId="1" applyFont="1" applyBorder="1" applyAlignment="1">
      <alignment horizontal="center" vertical="center" wrapText="1"/>
    </xf>
    <xf numFmtId="0" fontId="15" fillId="0" borderId="6" xfId="0" applyFont="1" applyBorder="1" applyAlignment="1">
      <alignment horizontal="center" vertical="center" wrapText="1"/>
    </xf>
    <xf numFmtId="0" fontId="0" fillId="0" borderId="6" xfId="0" applyFill="1" applyBorder="1" applyAlignment="1">
      <alignment wrapText="1"/>
    </xf>
    <xf numFmtId="0" fontId="0" fillId="0" borderId="6" xfId="0" applyBorder="1" applyAlignment="1">
      <alignment wrapText="1"/>
    </xf>
    <xf numFmtId="9" fontId="15" fillId="5" borderId="6" xfId="0" applyNumberFormat="1" applyFont="1" applyFill="1" applyBorder="1" applyAlignment="1">
      <alignment horizontal="center" vertical="center"/>
    </xf>
    <xf numFmtId="0" fontId="16" fillId="5" borderId="6" xfId="1" applyFont="1" applyFill="1" applyBorder="1" applyAlignment="1">
      <alignment horizontal="center" vertical="center" wrapText="1"/>
    </xf>
    <xf numFmtId="0" fontId="0" fillId="0" borderId="18" xfId="0" applyBorder="1" applyAlignment="1">
      <alignment wrapText="1"/>
    </xf>
    <xf numFmtId="0" fontId="15" fillId="0" borderId="18" xfId="0" applyFont="1" applyBorder="1" applyAlignment="1">
      <alignment horizontal="center" vertical="center"/>
    </xf>
    <xf numFmtId="9" fontId="14" fillId="0" borderId="18" xfId="5" applyFont="1" applyBorder="1" applyAlignment="1">
      <alignment horizontal="center" vertical="center"/>
    </xf>
    <xf numFmtId="0" fontId="15" fillId="0" borderId="18" xfId="0" applyFont="1" applyBorder="1" applyAlignment="1">
      <alignment horizontal="center" vertical="center" wrapText="1"/>
    </xf>
    <xf numFmtId="0" fontId="15" fillId="0" borderId="18" xfId="0" applyFont="1" applyFill="1" applyBorder="1" applyAlignment="1">
      <alignment horizontal="center" vertical="center"/>
    </xf>
    <xf numFmtId="9" fontId="15" fillId="0" borderId="18" xfId="5" applyFont="1" applyBorder="1" applyAlignment="1">
      <alignment horizontal="center" vertical="center"/>
    </xf>
    <xf numFmtId="0" fontId="24" fillId="5" borderId="21" xfId="0" applyFont="1" applyFill="1" applyBorder="1" applyAlignment="1">
      <alignment wrapText="1"/>
    </xf>
    <xf numFmtId="0" fontId="24" fillId="5" borderId="6" xfId="0" applyFont="1" applyFill="1" applyBorder="1" applyAlignment="1">
      <alignment wrapText="1"/>
    </xf>
    <xf numFmtId="0" fontId="15" fillId="0" borderId="6" xfId="0" applyFont="1" applyFill="1" applyBorder="1" applyAlignment="1">
      <alignment horizontal="center" vertical="center" wrapText="1"/>
    </xf>
    <xf numFmtId="9" fontId="15" fillId="5" borderId="21" xfId="0" applyNumberFormat="1" applyFont="1" applyFill="1" applyBorder="1" applyAlignment="1">
      <alignment horizontal="center" vertical="center"/>
    </xf>
    <xf numFmtId="0" fontId="15" fillId="0" borderId="6" xfId="0" applyFont="1" applyFill="1" applyBorder="1" applyAlignment="1">
      <alignment vertical="center" wrapText="1"/>
    </xf>
    <xf numFmtId="0" fontId="12" fillId="4" borderId="10"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4" xfId="0" applyFont="1" applyFill="1" applyBorder="1" applyAlignment="1">
      <alignment horizontal="center" vertical="center"/>
    </xf>
    <xf numFmtId="0" fontId="13" fillId="4" borderId="10" xfId="0" applyFont="1" applyFill="1" applyBorder="1" applyAlignment="1">
      <alignment horizontal="center"/>
    </xf>
    <xf numFmtId="0" fontId="13" fillId="4" borderId="0" xfId="0" applyFont="1" applyFill="1" applyBorder="1" applyAlignment="1">
      <alignment horizontal="center"/>
    </xf>
    <xf numFmtId="0" fontId="13" fillId="4" borderId="4" xfId="0" applyFont="1" applyFill="1" applyBorder="1" applyAlignment="1">
      <alignment horizontal="center"/>
    </xf>
    <xf numFmtId="0" fontId="13" fillId="0" borderId="6" xfId="0" applyFont="1" applyBorder="1" applyAlignment="1">
      <alignment horizontal="center" vertical="center" wrapText="1"/>
    </xf>
    <xf numFmtId="0" fontId="13" fillId="0" borderId="6" xfId="0" applyFont="1" applyBorder="1" applyAlignment="1">
      <alignment horizontal="center"/>
    </xf>
  </cellXfs>
  <cellStyles count="9">
    <cellStyle name="Millares 3" xfId="4" xr:uid="{6A32EBEF-8C18-4879-A0D0-BE53A7F27781}"/>
    <cellStyle name="Normal" xfId="0" builtinId="0"/>
    <cellStyle name="Normal 2" xfId="1" xr:uid="{0673859F-2BB0-4273-9712-AE26277B4A32}"/>
    <cellStyle name="Normal 2 2" xfId="7" xr:uid="{DBA1A0DF-D997-4E19-B30E-2B3178C793A0}"/>
    <cellStyle name="Normal 2 4" xfId="2" xr:uid="{DF0548E1-9F3B-4E42-8F32-53994CFBB22F}"/>
    <cellStyle name="Normal 3" xfId="6" xr:uid="{187E11FF-36EE-4B98-BDA2-389D732485B8}"/>
    <cellStyle name="Normal 4" xfId="3" xr:uid="{681A0902-9FD6-4FD1-ACCB-CFAC67900675}"/>
    <cellStyle name="Porcentaje" xfId="5" builtinId="5"/>
    <cellStyle name="Porcentaje 2" xfId="8" xr:uid="{E6C91EAB-2914-4C59-9DD0-E5385AF3A9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2700049</xdr:colOff>
      <xdr:row>151</xdr:row>
      <xdr:rowOff>136082</xdr:rowOff>
    </xdr:from>
    <xdr:to>
      <xdr:col>10</xdr:col>
      <xdr:colOff>17131</xdr:colOff>
      <xdr:row>159</xdr:row>
      <xdr:rowOff>129485</xdr:rowOff>
    </xdr:to>
    <xdr:sp macro="" textlink="">
      <xdr:nvSpPr>
        <xdr:cNvPr id="7" name="9 CuadroTexto">
          <a:extLst>
            <a:ext uri="{FF2B5EF4-FFF2-40B4-BE49-F238E27FC236}">
              <a16:creationId xmlns:a16="http://schemas.microsoft.com/office/drawing/2014/main" id="{D310F378-2905-40C0-BAE9-3E3F6586CEC3}"/>
            </a:ext>
          </a:extLst>
        </xdr:cNvPr>
        <xdr:cNvSpPr txBox="1"/>
      </xdr:nvSpPr>
      <xdr:spPr>
        <a:xfrm>
          <a:off x="6156927" y="54516862"/>
          <a:ext cx="5634033" cy="1480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indent="0" defTabSz="914400" eaLnBrk="1" fontAlgn="auto" latinLnBrk="0" hangingPunct="1">
            <a:lnSpc>
              <a:spcPts val="1400"/>
            </a:lnSpc>
            <a:spcBef>
              <a:spcPts val="0"/>
            </a:spcBef>
            <a:spcAft>
              <a:spcPts val="0"/>
            </a:spcAft>
            <a:buClrTx/>
            <a:buSzTx/>
            <a:buFontTx/>
            <a:buNone/>
            <a:tabLst/>
            <a:defRPr/>
          </a:pPr>
          <a:endParaRPr lang="en-US" sz="1600" b="1">
            <a:solidFill>
              <a:schemeClr val="dk1"/>
            </a:solidFill>
            <a:latin typeface="Candara" pitchFamily="34" charset="0"/>
            <a:ea typeface="+mn-ea"/>
            <a:cs typeface="+mn-cs"/>
          </a:endParaRPr>
        </a:p>
        <a:p>
          <a:pPr marL="0" marR="0" indent="0" algn="ctr" defTabSz="914400" eaLnBrk="1" fontAlgn="auto" latinLnBrk="0" hangingPunct="1">
            <a:lnSpc>
              <a:spcPts val="1400"/>
            </a:lnSpc>
            <a:spcBef>
              <a:spcPts val="0"/>
            </a:spcBef>
            <a:spcAft>
              <a:spcPts val="0"/>
            </a:spcAft>
            <a:buClrTx/>
            <a:buSzTx/>
            <a:buFontTx/>
            <a:buNone/>
            <a:tabLst/>
            <a:defRPr/>
          </a:pPr>
          <a:r>
            <a:rPr lang="en-US" sz="1300" b="1">
              <a:solidFill>
                <a:schemeClr val="dk1"/>
              </a:solidFill>
              <a:latin typeface="Century Gothic" panose="020B0502020202020204" pitchFamily="34" charset="0"/>
              <a:ea typeface="+mn-ea"/>
              <a:cs typeface="+mn-cs"/>
            </a:rPr>
            <a:t>DIRECTOR</a:t>
          </a:r>
          <a:r>
            <a:rPr lang="en-US" sz="1300" b="1" baseline="0">
              <a:solidFill>
                <a:schemeClr val="dk1"/>
              </a:solidFill>
              <a:latin typeface="Century Gothic" panose="020B0502020202020204" pitchFamily="34" charset="0"/>
              <a:ea typeface="+mn-ea"/>
              <a:cs typeface="+mn-cs"/>
            </a:rPr>
            <a:t> GENERAL DE ADMINISTRACIÓN Y FINANZAS</a:t>
          </a:r>
          <a:r>
            <a:rPr lang="en-US" sz="1300" b="1">
              <a:solidFill>
                <a:schemeClr val="dk1"/>
              </a:solidFill>
              <a:latin typeface="Century Gothic" panose="020B0502020202020204" pitchFamily="34" charset="0"/>
              <a:ea typeface="+mn-ea"/>
              <a:cs typeface="+mn-cs"/>
            </a:rPr>
            <a:t>:</a:t>
          </a:r>
        </a:p>
        <a:p>
          <a:pPr marL="0" marR="0" indent="0" algn="ctr" defTabSz="914400" eaLnBrk="1" fontAlgn="auto" latinLnBrk="0" hangingPunct="1">
            <a:lnSpc>
              <a:spcPts val="1400"/>
            </a:lnSpc>
            <a:spcBef>
              <a:spcPts val="0"/>
            </a:spcBef>
            <a:spcAft>
              <a:spcPts val="0"/>
            </a:spcAft>
            <a:buClrTx/>
            <a:buSzTx/>
            <a:buFontTx/>
            <a:buNone/>
            <a:tabLst/>
            <a:defRPr/>
          </a:pPr>
          <a:endParaRPr lang="en-US" sz="1300" b="1">
            <a:solidFill>
              <a:schemeClr val="dk1"/>
            </a:solidFill>
            <a:latin typeface="Century Gothic" panose="020B0502020202020204" pitchFamily="34" charset="0"/>
            <a:ea typeface="+mn-ea"/>
            <a:cs typeface="+mn-cs"/>
          </a:endParaRPr>
        </a:p>
        <a:p>
          <a:pPr marL="0" marR="0" indent="0" algn="ctr" defTabSz="914400" eaLnBrk="1" fontAlgn="auto" latinLnBrk="0" hangingPunct="1">
            <a:lnSpc>
              <a:spcPts val="1400"/>
            </a:lnSpc>
            <a:spcBef>
              <a:spcPts val="0"/>
            </a:spcBef>
            <a:spcAft>
              <a:spcPts val="0"/>
            </a:spcAft>
            <a:buClrTx/>
            <a:buSzTx/>
            <a:buFontTx/>
            <a:buNone/>
            <a:tabLst/>
            <a:defRPr/>
          </a:pPr>
          <a:endParaRPr lang="en-US" sz="1300" b="1">
            <a:solidFill>
              <a:schemeClr val="dk1"/>
            </a:solidFill>
            <a:latin typeface="Century Gothic" panose="020B0502020202020204" pitchFamily="34" charset="0"/>
            <a:ea typeface="+mn-ea"/>
            <a:cs typeface="+mn-cs"/>
          </a:endParaRPr>
        </a:p>
        <a:p>
          <a:pPr marL="0" marR="0" lvl="0" indent="0" algn="ctr" defTabSz="914400" eaLnBrk="1" fontAlgn="auto" latinLnBrk="0" hangingPunct="1">
            <a:lnSpc>
              <a:spcPts val="1000"/>
            </a:lnSpc>
            <a:spcBef>
              <a:spcPts val="0"/>
            </a:spcBef>
            <a:spcAft>
              <a:spcPts val="0"/>
            </a:spcAft>
            <a:buClrTx/>
            <a:buSzTx/>
            <a:buFontTx/>
            <a:buNone/>
            <a:tabLst/>
            <a:defRPr/>
          </a:pPr>
          <a:endParaRPr lang="en-US" sz="3500" b="1">
            <a:solidFill>
              <a:schemeClr val="dk1"/>
            </a:solidFill>
            <a:effectLst/>
            <a:latin typeface="Century Gothic" panose="020B0502020202020204" pitchFamily="34" charset="0"/>
            <a:ea typeface="+mn-ea"/>
            <a:cs typeface="+mn-cs"/>
          </a:endParaRPr>
        </a:p>
        <a:p>
          <a:pPr marL="0" marR="0" indent="0" algn="ctr" defTabSz="914400" eaLnBrk="1" fontAlgn="auto" latinLnBrk="0" hangingPunct="1">
            <a:lnSpc>
              <a:spcPts val="1500"/>
            </a:lnSpc>
            <a:spcBef>
              <a:spcPts val="0"/>
            </a:spcBef>
            <a:spcAft>
              <a:spcPts val="0"/>
            </a:spcAft>
            <a:buClrTx/>
            <a:buSzTx/>
            <a:buFontTx/>
            <a:buNone/>
            <a:tabLst/>
            <a:defRPr/>
          </a:pPr>
          <a:endParaRPr lang="en-US" sz="1700">
            <a:solidFill>
              <a:schemeClr val="dk1"/>
            </a:solidFill>
            <a:latin typeface="Century Gothic" panose="020B0502020202020204" pitchFamily="34" charset="0"/>
            <a:ea typeface="+mn-ea"/>
            <a:cs typeface="+mn-cs"/>
          </a:endParaRPr>
        </a:p>
        <a:p>
          <a:pPr algn="ctr">
            <a:lnSpc>
              <a:spcPts val="900"/>
            </a:lnSpc>
          </a:pPr>
          <a:endParaRPr lang="en-US" sz="1300">
            <a:latin typeface="Century Gothic" panose="020B0502020202020204" pitchFamily="34" charset="0"/>
          </a:endParaRPr>
        </a:p>
        <a:p>
          <a:pPr algn="ctr">
            <a:lnSpc>
              <a:spcPts val="900"/>
            </a:lnSpc>
          </a:pPr>
          <a:r>
            <a:rPr lang="en-US" sz="1300">
              <a:latin typeface="Century Gothic" panose="020B0502020202020204" pitchFamily="34" charset="0"/>
            </a:rPr>
            <a:t>EMILIO</a:t>
          </a:r>
          <a:r>
            <a:rPr lang="en-US" sz="1300" baseline="0">
              <a:latin typeface="Century Gothic" panose="020B0502020202020204" pitchFamily="34" charset="0"/>
            </a:rPr>
            <a:t> RODRÍGUEZ LÓPEZ</a:t>
          </a:r>
          <a:endParaRPr lang="en-US" sz="1300">
            <a:latin typeface="Century Gothic" panose="020B0502020202020204" pitchFamily="34" charset="0"/>
          </a:endParaRPr>
        </a:p>
      </xdr:txBody>
    </xdr:sp>
    <xdr:clientData/>
  </xdr:twoCellAnchor>
  <xdr:twoCellAnchor editAs="oneCell">
    <xdr:from>
      <xdr:col>14</xdr:col>
      <xdr:colOff>33045</xdr:colOff>
      <xdr:row>0</xdr:row>
      <xdr:rowOff>0</xdr:rowOff>
    </xdr:from>
    <xdr:to>
      <xdr:col>17</xdr:col>
      <xdr:colOff>225181</xdr:colOff>
      <xdr:row>6</xdr:row>
      <xdr:rowOff>19049</xdr:rowOff>
    </xdr:to>
    <xdr:pic>
      <xdr:nvPicPr>
        <xdr:cNvPr id="10" name="Imagen 9">
          <a:extLst>
            <a:ext uri="{FF2B5EF4-FFF2-40B4-BE49-F238E27FC236}">
              <a16:creationId xmlns:a16="http://schemas.microsoft.com/office/drawing/2014/main" id="{6ADC1EB8-0A4F-478E-B087-C52E884FA0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82395" y="0"/>
          <a:ext cx="2538706" cy="1276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151</xdr:row>
      <xdr:rowOff>176561</xdr:rowOff>
    </xdr:from>
    <xdr:to>
      <xdr:col>3</xdr:col>
      <xdr:colOff>2505075</xdr:colOff>
      <xdr:row>159</xdr:row>
      <xdr:rowOff>107386</xdr:rowOff>
    </xdr:to>
    <xdr:sp macro="" textlink="">
      <xdr:nvSpPr>
        <xdr:cNvPr id="12" name="9 CuadroTexto">
          <a:extLst>
            <a:ext uri="{FF2B5EF4-FFF2-40B4-BE49-F238E27FC236}">
              <a16:creationId xmlns:a16="http://schemas.microsoft.com/office/drawing/2014/main" id="{D2A04578-7BB7-4079-8438-150015BB6216}"/>
            </a:ext>
          </a:extLst>
        </xdr:cNvPr>
        <xdr:cNvSpPr txBox="1"/>
      </xdr:nvSpPr>
      <xdr:spPr>
        <a:xfrm>
          <a:off x="0" y="54557341"/>
          <a:ext cx="5961953" cy="1417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indent="0" defTabSz="914400" eaLnBrk="1" fontAlgn="auto" latinLnBrk="0" hangingPunct="1">
            <a:lnSpc>
              <a:spcPts val="1400"/>
            </a:lnSpc>
            <a:spcBef>
              <a:spcPts val="0"/>
            </a:spcBef>
            <a:spcAft>
              <a:spcPts val="0"/>
            </a:spcAft>
            <a:buClrTx/>
            <a:buSzTx/>
            <a:buFontTx/>
            <a:buNone/>
            <a:tabLst/>
            <a:defRPr/>
          </a:pPr>
          <a:endParaRPr lang="en-US" sz="1600" b="1">
            <a:solidFill>
              <a:schemeClr val="dk1"/>
            </a:solidFill>
            <a:latin typeface="Candara" pitchFamily="34" charset="0"/>
            <a:ea typeface="+mn-ea"/>
            <a:cs typeface="+mn-cs"/>
          </a:endParaRPr>
        </a:p>
        <a:p>
          <a:pPr algn="ctr" eaLnBrk="1" fontAlgn="auto" latinLnBrk="0" hangingPunct="1"/>
          <a:r>
            <a:rPr lang="en-US" sz="1300" b="1">
              <a:solidFill>
                <a:schemeClr val="dk1"/>
              </a:solidFill>
              <a:effectLst/>
              <a:latin typeface="Century Gothic" panose="020B0502020202020204" pitchFamily="34" charset="0"/>
              <a:ea typeface="+mn-ea"/>
              <a:cs typeface="+mn-cs"/>
            </a:rPr>
            <a:t>PRESIDENTE:</a:t>
          </a:r>
        </a:p>
        <a:p>
          <a:pPr algn="ctr" eaLnBrk="1" fontAlgn="auto" latinLnBrk="0" hangingPunct="1"/>
          <a:endParaRPr lang="es-MX" sz="1300">
            <a:effectLst/>
            <a:latin typeface="Century Gothic" panose="020B0502020202020204" pitchFamily="34" charset="0"/>
          </a:endParaRPr>
        </a:p>
        <a:p>
          <a:pPr marL="0" marR="0" indent="0" algn="ctr" defTabSz="914400" eaLnBrk="1" fontAlgn="auto" latinLnBrk="0" hangingPunct="1">
            <a:lnSpc>
              <a:spcPts val="1400"/>
            </a:lnSpc>
            <a:spcBef>
              <a:spcPts val="0"/>
            </a:spcBef>
            <a:spcAft>
              <a:spcPts val="0"/>
            </a:spcAft>
            <a:buClrTx/>
            <a:buSzTx/>
            <a:buFontTx/>
            <a:buNone/>
            <a:tabLst/>
            <a:defRPr/>
          </a:pPr>
          <a:endParaRPr lang="en-US" sz="1300" b="1">
            <a:solidFill>
              <a:schemeClr val="dk1"/>
            </a:solidFill>
            <a:latin typeface="Century Gothic" panose="020B0502020202020204" pitchFamily="34" charset="0"/>
            <a:ea typeface="+mn-ea"/>
            <a:cs typeface="+mn-cs"/>
          </a:endParaRPr>
        </a:p>
        <a:p>
          <a:pPr marL="0" marR="0" lvl="0" indent="0" algn="ctr" defTabSz="914400" eaLnBrk="1" fontAlgn="auto" latinLnBrk="0" hangingPunct="1">
            <a:lnSpc>
              <a:spcPts val="1000"/>
            </a:lnSpc>
            <a:spcBef>
              <a:spcPts val="0"/>
            </a:spcBef>
            <a:spcAft>
              <a:spcPts val="0"/>
            </a:spcAft>
            <a:buClrTx/>
            <a:buSzTx/>
            <a:buFontTx/>
            <a:buNone/>
            <a:tabLst/>
            <a:defRPr/>
          </a:pPr>
          <a:endParaRPr lang="en-US" sz="1300" b="1">
            <a:solidFill>
              <a:schemeClr val="dk1"/>
            </a:solidFill>
            <a:effectLst/>
            <a:latin typeface="Century Gothic" panose="020B0502020202020204" pitchFamily="34" charset="0"/>
            <a:ea typeface="+mn-ea"/>
            <a:cs typeface="+mn-cs"/>
          </a:endParaRPr>
        </a:p>
        <a:p>
          <a:pPr marL="0" marR="0" indent="0" algn="ctr" defTabSz="914400" eaLnBrk="1" fontAlgn="auto" latinLnBrk="0" hangingPunct="1">
            <a:lnSpc>
              <a:spcPts val="1500"/>
            </a:lnSpc>
            <a:spcBef>
              <a:spcPts val="0"/>
            </a:spcBef>
            <a:spcAft>
              <a:spcPts val="0"/>
            </a:spcAft>
            <a:buClrTx/>
            <a:buSzTx/>
            <a:buFontTx/>
            <a:buNone/>
            <a:tabLst/>
            <a:defRPr/>
          </a:pPr>
          <a:endParaRPr lang="en-US" sz="3500">
            <a:solidFill>
              <a:schemeClr val="dk1"/>
            </a:solidFill>
            <a:latin typeface="Century Gothic" panose="020B0502020202020204" pitchFamily="34"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JORGE ÁLVARO OCHOA ORDUÑO</a:t>
          </a:r>
        </a:p>
      </xdr:txBody>
    </xdr:sp>
    <xdr:clientData/>
  </xdr:twoCellAnchor>
  <xdr:twoCellAnchor>
    <xdr:from>
      <xdr:col>10</xdr:col>
      <xdr:colOff>538976</xdr:colOff>
      <xdr:row>151</xdr:row>
      <xdr:rowOff>120805</xdr:rowOff>
    </xdr:from>
    <xdr:to>
      <xdr:col>18</xdr:col>
      <xdr:colOff>281448</xdr:colOff>
      <xdr:row>159</xdr:row>
      <xdr:rowOff>114208</xdr:rowOff>
    </xdr:to>
    <xdr:sp macro="" textlink="">
      <xdr:nvSpPr>
        <xdr:cNvPr id="5" name="9 CuadroTexto">
          <a:extLst>
            <a:ext uri="{FF2B5EF4-FFF2-40B4-BE49-F238E27FC236}">
              <a16:creationId xmlns:a16="http://schemas.microsoft.com/office/drawing/2014/main" id="{63BC1646-60CD-4CE8-A999-3B68C6D62ED0}"/>
            </a:ext>
          </a:extLst>
        </xdr:cNvPr>
        <xdr:cNvSpPr txBox="1"/>
      </xdr:nvSpPr>
      <xdr:spPr>
        <a:xfrm>
          <a:off x="12312805" y="54501585"/>
          <a:ext cx="5634033" cy="1480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indent="0" defTabSz="914400" eaLnBrk="1" fontAlgn="auto" latinLnBrk="0" hangingPunct="1">
            <a:lnSpc>
              <a:spcPts val="1400"/>
            </a:lnSpc>
            <a:spcBef>
              <a:spcPts val="0"/>
            </a:spcBef>
            <a:spcAft>
              <a:spcPts val="0"/>
            </a:spcAft>
            <a:buClrTx/>
            <a:buSzTx/>
            <a:buFontTx/>
            <a:buNone/>
            <a:tabLst/>
            <a:defRPr/>
          </a:pPr>
          <a:endParaRPr lang="en-US" sz="1600" b="1">
            <a:solidFill>
              <a:schemeClr val="dk1"/>
            </a:solidFill>
            <a:latin typeface="Candara" pitchFamily="34" charset="0"/>
            <a:ea typeface="+mn-ea"/>
            <a:cs typeface="+mn-cs"/>
          </a:endParaRPr>
        </a:p>
        <a:p>
          <a:pPr marL="0" marR="0" indent="0" algn="ctr" defTabSz="914400" eaLnBrk="1" fontAlgn="auto" latinLnBrk="0" hangingPunct="1">
            <a:lnSpc>
              <a:spcPts val="1400"/>
            </a:lnSpc>
            <a:spcBef>
              <a:spcPts val="0"/>
            </a:spcBef>
            <a:spcAft>
              <a:spcPts val="0"/>
            </a:spcAft>
            <a:buClrTx/>
            <a:buSzTx/>
            <a:buFontTx/>
            <a:buNone/>
            <a:tabLst/>
            <a:defRPr/>
          </a:pPr>
          <a:r>
            <a:rPr lang="en-US" sz="1300" b="1">
              <a:solidFill>
                <a:schemeClr val="dk1"/>
              </a:solidFill>
              <a:latin typeface="Century Gothic" panose="020B0502020202020204" pitchFamily="34" charset="0"/>
              <a:ea typeface="+mn-ea"/>
              <a:cs typeface="+mn-cs"/>
            </a:rPr>
            <a:t>JEFE DEL DEPARTAMENTO DE PROGRAMACIÓN Y PRESUPUESTO:</a:t>
          </a:r>
        </a:p>
        <a:p>
          <a:pPr marL="0" marR="0" indent="0" algn="ctr" defTabSz="914400" eaLnBrk="1" fontAlgn="auto" latinLnBrk="0" hangingPunct="1">
            <a:lnSpc>
              <a:spcPts val="1400"/>
            </a:lnSpc>
            <a:spcBef>
              <a:spcPts val="0"/>
            </a:spcBef>
            <a:spcAft>
              <a:spcPts val="0"/>
            </a:spcAft>
            <a:buClrTx/>
            <a:buSzTx/>
            <a:buFontTx/>
            <a:buNone/>
            <a:tabLst/>
            <a:defRPr/>
          </a:pPr>
          <a:endParaRPr lang="en-US" sz="1300" b="1">
            <a:solidFill>
              <a:schemeClr val="dk1"/>
            </a:solidFill>
            <a:latin typeface="Century Gothic" panose="020B0502020202020204" pitchFamily="34" charset="0"/>
            <a:ea typeface="+mn-ea"/>
            <a:cs typeface="+mn-cs"/>
          </a:endParaRPr>
        </a:p>
        <a:p>
          <a:pPr marL="0" marR="0" indent="0" algn="ctr" defTabSz="914400" eaLnBrk="1" fontAlgn="auto" latinLnBrk="0" hangingPunct="1">
            <a:lnSpc>
              <a:spcPts val="1400"/>
            </a:lnSpc>
            <a:spcBef>
              <a:spcPts val="0"/>
            </a:spcBef>
            <a:spcAft>
              <a:spcPts val="0"/>
            </a:spcAft>
            <a:buClrTx/>
            <a:buSzTx/>
            <a:buFontTx/>
            <a:buNone/>
            <a:tabLst/>
            <a:defRPr/>
          </a:pPr>
          <a:endParaRPr lang="en-US" sz="1300" b="1">
            <a:solidFill>
              <a:schemeClr val="dk1"/>
            </a:solidFill>
            <a:latin typeface="Century Gothic" panose="020B0502020202020204" pitchFamily="34" charset="0"/>
            <a:ea typeface="+mn-ea"/>
            <a:cs typeface="+mn-cs"/>
          </a:endParaRPr>
        </a:p>
        <a:p>
          <a:pPr marL="0" marR="0" lvl="0" indent="0" algn="ctr" defTabSz="914400" eaLnBrk="1" fontAlgn="auto" latinLnBrk="0" hangingPunct="1">
            <a:lnSpc>
              <a:spcPts val="1000"/>
            </a:lnSpc>
            <a:spcBef>
              <a:spcPts val="0"/>
            </a:spcBef>
            <a:spcAft>
              <a:spcPts val="0"/>
            </a:spcAft>
            <a:buClrTx/>
            <a:buSzTx/>
            <a:buFontTx/>
            <a:buNone/>
            <a:tabLst/>
            <a:defRPr/>
          </a:pPr>
          <a:endParaRPr lang="en-US" sz="3500" b="1">
            <a:solidFill>
              <a:schemeClr val="dk1"/>
            </a:solidFill>
            <a:effectLst/>
            <a:latin typeface="Century Gothic" panose="020B0502020202020204" pitchFamily="34" charset="0"/>
            <a:ea typeface="+mn-ea"/>
            <a:cs typeface="+mn-cs"/>
          </a:endParaRPr>
        </a:p>
        <a:p>
          <a:pPr marL="0" marR="0" indent="0" algn="ctr" defTabSz="914400" eaLnBrk="1" fontAlgn="auto" latinLnBrk="0" hangingPunct="1">
            <a:lnSpc>
              <a:spcPts val="1500"/>
            </a:lnSpc>
            <a:spcBef>
              <a:spcPts val="0"/>
            </a:spcBef>
            <a:spcAft>
              <a:spcPts val="0"/>
            </a:spcAft>
            <a:buClrTx/>
            <a:buSzTx/>
            <a:buFontTx/>
            <a:buNone/>
            <a:tabLst/>
            <a:defRPr/>
          </a:pPr>
          <a:endParaRPr lang="en-US" sz="1700">
            <a:solidFill>
              <a:schemeClr val="dk1"/>
            </a:solidFill>
            <a:latin typeface="Century Gothic" panose="020B0502020202020204" pitchFamily="34" charset="0"/>
            <a:ea typeface="+mn-ea"/>
            <a:cs typeface="+mn-cs"/>
          </a:endParaRPr>
        </a:p>
        <a:p>
          <a:pPr algn="ctr">
            <a:lnSpc>
              <a:spcPts val="900"/>
            </a:lnSpc>
          </a:pPr>
          <a:endParaRPr lang="en-US" sz="1300">
            <a:latin typeface="Century Gothic" panose="020B0502020202020204" pitchFamily="34" charset="0"/>
          </a:endParaRPr>
        </a:p>
        <a:p>
          <a:pPr algn="ctr">
            <a:lnSpc>
              <a:spcPts val="900"/>
            </a:lnSpc>
          </a:pPr>
          <a:r>
            <a:rPr lang="en-US" sz="1300">
              <a:latin typeface="Century Gothic" panose="020B0502020202020204" pitchFamily="34" charset="0"/>
            </a:rPr>
            <a:t>RAMÓN</a:t>
          </a:r>
          <a:r>
            <a:rPr lang="en-US" sz="1300" baseline="0">
              <a:latin typeface="Century Gothic" panose="020B0502020202020204" pitchFamily="34" charset="0"/>
            </a:rPr>
            <a:t> FERNANDO ORDUÑO ÁLVAREZ</a:t>
          </a:r>
          <a:endParaRPr lang="en-US" sz="1300">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404812</xdr:colOff>
      <xdr:row>0</xdr:row>
      <xdr:rowOff>0</xdr:rowOff>
    </xdr:from>
    <xdr:to>
      <xdr:col>0</xdr:col>
      <xdr:colOff>1601470</xdr:colOff>
      <xdr:row>5</xdr:row>
      <xdr:rowOff>42862</xdr:rowOff>
    </xdr:to>
    <xdr:pic>
      <xdr:nvPicPr>
        <xdr:cNvPr id="2" name="Imagen 1">
          <a:extLst>
            <a:ext uri="{FF2B5EF4-FFF2-40B4-BE49-F238E27FC236}">
              <a16:creationId xmlns:a16="http://schemas.microsoft.com/office/drawing/2014/main" id="{EF723FFD-EE87-452B-9E76-C76530327B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4812" y="0"/>
          <a:ext cx="1196658" cy="1214437"/>
        </a:xfrm>
        <a:prstGeom prst="rect">
          <a:avLst/>
        </a:prstGeom>
        <a:noFill/>
        <a:ln>
          <a:noFill/>
        </a:ln>
      </xdr:spPr>
    </xdr:pic>
    <xdr:clientData/>
  </xdr:twoCellAnchor>
  <xdr:oneCellAnchor>
    <xdr:from>
      <xdr:col>0</xdr:col>
      <xdr:colOff>1</xdr:colOff>
      <xdr:row>35</xdr:row>
      <xdr:rowOff>15027</xdr:rowOff>
    </xdr:from>
    <xdr:ext cx="3543300" cy="946998"/>
    <xdr:sp macro="" textlink="">
      <xdr:nvSpPr>
        <xdr:cNvPr id="3" name="Shape 3">
          <a:extLst>
            <a:ext uri="{FF2B5EF4-FFF2-40B4-BE49-F238E27FC236}">
              <a16:creationId xmlns:a16="http://schemas.microsoft.com/office/drawing/2014/main" id="{FD129AD0-18A9-402D-92F8-78A53B48CCC0}"/>
            </a:ext>
          </a:extLst>
        </xdr:cNvPr>
        <xdr:cNvSpPr txBox="1"/>
      </xdr:nvSpPr>
      <xdr:spPr>
        <a:xfrm>
          <a:off x="1" y="17474352"/>
          <a:ext cx="3543300" cy="946998"/>
        </a:xfrm>
        <a:prstGeom prst="rect">
          <a:avLst/>
        </a:prstGeom>
        <a:noFill/>
        <a:ln w="9525" cap="flat" cmpd="sng">
          <a:no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DIRECTORA:</a:t>
          </a:r>
        </a:p>
        <a:p>
          <a:pPr marL="0" lvl="0" indent="0" algn="ctr" rtl="0">
            <a:spcBef>
              <a:spcPts val="0"/>
            </a:spcBef>
            <a:spcAft>
              <a:spcPts val="0"/>
            </a:spcAft>
            <a:buNone/>
          </a:pPr>
          <a:endParaRPr lang="en-US" sz="1200" b="1">
            <a:solidFill>
              <a:schemeClr val="dk1"/>
            </a:solidFill>
            <a:latin typeface="Calibri"/>
            <a:ea typeface="Calibri"/>
            <a:cs typeface="Calibri"/>
            <a:sym typeface="Calibri"/>
          </a:endParaRPr>
        </a:p>
        <a:p>
          <a:pPr marL="0" lvl="0" indent="0" algn="ctr" rtl="0">
            <a:spcBef>
              <a:spcPts val="0"/>
            </a:spcBef>
            <a:spcAft>
              <a:spcPts val="0"/>
            </a:spcAft>
            <a:buNone/>
          </a:pPr>
          <a:endParaRPr sz="1200"/>
        </a:p>
        <a:p>
          <a:pPr marL="0" lvl="0" indent="0" algn="ctr" rtl="0">
            <a:spcBef>
              <a:spcPts val="0"/>
            </a:spcBef>
            <a:spcAft>
              <a:spcPts val="0"/>
            </a:spcAft>
            <a:buNone/>
          </a:pPr>
          <a:r>
            <a:rPr lang="en-US" sz="1200" b="1">
              <a:solidFill>
                <a:schemeClr val="dk1"/>
              </a:solidFill>
              <a:latin typeface="Calibri"/>
              <a:ea typeface="Calibri"/>
              <a:cs typeface="Calibri"/>
              <a:sym typeface="Calibri"/>
            </a:rPr>
            <a:t>LIC. ANA MARÍA CONTRERAS CRUZ</a:t>
          </a:r>
          <a:endParaRPr sz="1200" b="1">
            <a:latin typeface="Calibri"/>
            <a:ea typeface="Calibri"/>
            <a:cs typeface="Calibri"/>
            <a:sym typeface="Calibri"/>
          </a:endParaRPr>
        </a:p>
      </xdr:txBody>
    </xdr:sp>
    <xdr:clientData fLocksWithSheet="0"/>
  </xdr:oneCellAnchor>
  <xdr:oneCellAnchor>
    <xdr:from>
      <xdr:col>2</xdr:col>
      <xdr:colOff>232063</xdr:colOff>
      <xdr:row>34</xdr:row>
      <xdr:rowOff>76200</xdr:rowOff>
    </xdr:from>
    <xdr:ext cx="3711287" cy="1352549"/>
    <xdr:sp macro="" textlink="">
      <xdr:nvSpPr>
        <xdr:cNvPr id="4" name="Shape 4">
          <a:extLst>
            <a:ext uri="{FF2B5EF4-FFF2-40B4-BE49-F238E27FC236}">
              <a16:creationId xmlns:a16="http://schemas.microsoft.com/office/drawing/2014/main" id="{76127986-D6FD-4EAB-A2C7-EFE8A45F090D}"/>
            </a:ext>
          </a:extLst>
        </xdr:cNvPr>
        <xdr:cNvSpPr txBox="1"/>
      </xdr:nvSpPr>
      <xdr:spPr>
        <a:xfrm>
          <a:off x="5527963" y="17335500"/>
          <a:ext cx="3711287" cy="1352549"/>
        </a:xfrm>
        <a:prstGeom prst="rect">
          <a:avLst/>
        </a:prstGeom>
        <a:noFill/>
        <a:ln w="9525" cap="flat" cmpd="sng">
          <a:no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dk1"/>
              </a:solidFill>
              <a:latin typeface="Calibri"/>
              <a:ea typeface="Calibri"/>
              <a:cs typeface="Calibri"/>
              <a:sym typeface="Calibri"/>
            </a:rPr>
            <a:t>PRESIDENTE:</a:t>
          </a:r>
        </a:p>
        <a:p>
          <a:pPr marL="0" lvl="0" indent="0" algn="ctr" rtl="0">
            <a:spcBef>
              <a:spcPts val="0"/>
            </a:spcBef>
            <a:spcAft>
              <a:spcPts val="0"/>
            </a:spcAft>
            <a:buNone/>
          </a:pPr>
          <a:endParaRPr sz="1200"/>
        </a:p>
        <a:p>
          <a:pPr marL="0" lvl="0" indent="0" algn="ctr" rtl="0">
            <a:spcBef>
              <a:spcPts val="0"/>
            </a:spcBef>
            <a:spcAft>
              <a:spcPts val="0"/>
            </a:spcAft>
            <a:buNone/>
          </a:pPr>
          <a:endParaRPr sz="1200" b="1">
            <a:solidFill>
              <a:schemeClr val="dk1"/>
            </a:solidFill>
            <a:latin typeface="Calibri"/>
            <a:ea typeface="Calibri"/>
            <a:cs typeface="Calibri"/>
            <a:sym typeface="Calibri"/>
          </a:endParaRPr>
        </a:p>
        <a:p>
          <a:pPr marL="0" lvl="0" indent="0" algn="ctr" rtl="0">
            <a:spcBef>
              <a:spcPts val="0"/>
            </a:spcBef>
            <a:spcAft>
              <a:spcPts val="0"/>
            </a:spcAft>
            <a:buNone/>
          </a:pPr>
          <a:r>
            <a:rPr lang="en-US" sz="1200" b="1">
              <a:solidFill>
                <a:schemeClr val="dk1"/>
              </a:solidFill>
              <a:latin typeface="Calibri"/>
              <a:ea typeface="Calibri"/>
              <a:cs typeface="Calibri"/>
              <a:sym typeface="Calibri"/>
            </a:rPr>
            <a:t>LIC. MIGUEL</a:t>
          </a:r>
          <a:r>
            <a:rPr lang="en-US" sz="1200" b="1" baseline="0">
              <a:solidFill>
                <a:schemeClr val="dk1"/>
              </a:solidFill>
              <a:latin typeface="Calibri"/>
              <a:ea typeface="Calibri"/>
              <a:cs typeface="Calibri"/>
              <a:sym typeface="Calibri"/>
            </a:rPr>
            <a:t> ÁNGEL MORA MARRUFO</a:t>
          </a:r>
          <a:endParaRPr sz="1200" b="1">
            <a:latin typeface="Calibri"/>
            <a:ea typeface="Calibri"/>
            <a:cs typeface="Calibri"/>
            <a:sym typeface="Calibri"/>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sol/Desktop/CEDH%202022%20MGR/PROYECTO%20DE%20PRESUPUESTO%202023/2.-Proyecto%20de%20Presupuestos%202023%20%20(excel)/II.%20DESCRIPCION%20CLARA%20DE%20LOS%20PROGRAMAS/6.MATRIZ%20DEL%20MARCO%20LOGI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sol/Desktop/2.-Proyecto%20de%20Presupuestos%202024%20%20(excel)/III.%20INDICADORES%20DE%20GESTION/III.%20INDICADORES%20DE%20GESTION%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co Jurídico "/>
      <sheetName val="Matriz de Plan. Estrateg."/>
      <sheetName val="Matriz de Responsabilidad"/>
      <sheetName val="Formato Árbol Problemas"/>
      <sheetName val="MATRIZ DE MARCO LOGICO"/>
      <sheetName val="MATRIZ DE INDICADORES"/>
      <sheetName val="Hoja1"/>
    </sheetNames>
    <sheetDataSet>
      <sheetData sheetId="0"/>
      <sheetData sheetId="1"/>
      <sheetData sheetId="2"/>
      <sheetData sheetId="3"/>
      <sheetData sheetId="4">
        <row r="5">
          <cell r="T5" t="str">
            <v>50´589,680.18</v>
          </cell>
        </row>
        <row r="58">
          <cell r="N58" t="str">
            <v>INFORME DE ACCIONES EN ATENCION A LA DECLARATORIA DE ALERTA DE VIOLENCIA DE GENERO</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co Jurídico "/>
      <sheetName val="Matriz de Plan. Estrateg."/>
      <sheetName val="Matriz de Responsabilidad"/>
      <sheetName val="Formato Árbol Problemas"/>
      <sheetName val="MATRIZ DE MARCO LOGICO"/>
      <sheetName val="MATRIZ DE INDICADORES"/>
      <sheetName val="Hoja1"/>
    </sheetNames>
    <sheetDataSet>
      <sheetData sheetId="0" refreshError="1"/>
      <sheetData sheetId="1" refreshError="1"/>
      <sheetData sheetId="2" refreshError="1"/>
      <sheetData sheetId="3" refreshError="1"/>
      <sheetData sheetId="4" refreshError="1"/>
      <sheetData sheetId="5" refreshError="1">
        <row r="87">
          <cell r="C87" t="str">
            <v>P1C5</v>
          </cell>
          <cell r="D87" t="str">
            <v>PROMUEVE, SUPERVISA, EVALÚA E INFORMA DE LAS ACCIONES CORRESPONDIENTES AL DESARROLLO Y SEGUIMIENTO DE ALERTA DE VIOLENCIA DE GÉNERO, EN DIVERSAS DEPENDENCIAS Y ENTIDADES DE LA ADMINISTRACIÓN PÚBLICA ESTATAL Y MUNICIPALES DE BAJA CALIFORNIA, EN CUMPLIMIENTO A LA MEDIDA DE PREVENCIÓN IV DE LA DECLARATORIA DE LA ALERTA DE GÉNERO EN  BAJA CALIFORNIA CONFORME A TRABAJOS DE LA COMISIÓN DE SEPASEBC.</v>
          </cell>
        </row>
        <row r="99">
          <cell r="D99" t="str">
            <v>DIAGNOSTICA, PROMUEVE, E INFORMA DE LAS ACCIONES CORRESPONDIENTE AL EJERCICIO PLENO DE LOS DERECHOS HUMANOS DE COMUNIDADES INDIGENAS Y AFROMEXICANAS EN EL ESTADO DE BAJA CALIFORNIA.</v>
          </cell>
        </row>
        <row r="111">
          <cell r="D111" t="str">
            <v>VELAR Y COADYUVAR EN EL CUMPLIMIENTO DE TODAS LAS ACTIVIDADES Y RECURSOS DE LA INSTITUCIÓN CONFORME A LA NORMATIVIDAD APLICABLE.</v>
          </cell>
        </row>
        <row r="123">
          <cell r="D123" t="str">
            <v>OPTIMIZAR EL GASTO DE OPERACIÓN DE LA COMISIÓN ESTATAL DE LOS DERECHOS HUMANOS CONFORME A LA NORMATIVIDAD APLICABLE EN LA MATERIA.</v>
          </cell>
        </row>
        <row r="367">
          <cell r="D367" t="str">
            <v>SOLICITAR INFORMACIÓN A ENTIDADES DE LA ADMINISTRACIÓN PUBLICA ESTATAL (TITULAR DEL PODER JUDICIAL ESTATAL, FISCALÍA GENERAL DEL ESTADO, CONGRESO DEL ESTADO DE B.C., SECRETARÍA DE SALUD, SECRETARÍA DE EDUCACIÓN, SECRETARÍA DEL TRABAJO, DEFENSORÍA PÚBLICA, INSTITUTO ESTATAL DE LAS MUJERES, INSTITUTOS MUNICIPALES DE LAS MUJERES, SECRETARÍA DE SEGURIDAD CIUDADANA, INSTITUTO DE MOVILIDAD SUSTENTABLE, SECRETARÍA DEL BIENESTAR, SECRETARÍA DE INCLUSIÓN SOCIAL E IGUALDAD DE GÉNERO, DIRECCIÓN DE COMUNICACIÓN SOCIAL, SECRETARÍA DE LA HONESTIDAD Y LA FUNCIÓN PÚBLICA, GOBIERNOS MUNICIPALES DE BAJA CALIFORNIA ENTRE OTRAS) QUE PERMITA MONITOREAR EL CUMPLIMIENTO DE ALERTA DE GÉNERO EN EL ESTADO DE BAJA CALIFORNIA.</v>
          </cell>
        </row>
        <row r="379">
          <cell r="D379" t="str">
            <v>EVALUAR PROTOCOLO DE INVESTIGACIÓN POR PARTE DE LA FISCALÍA RESPECTO A ALERTA DE VIOLENCIA DE GÉNERO.</v>
          </cell>
        </row>
        <row r="391">
          <cell r="D391" t="str">
            <v>GENERAR LA ESTADÍSTICA DE LOS CASOS DE VIOLENCIA HACIA LAS MUJERES  EN EL BANAVIM EN CUMPLIMIENTO DE LA MEDIDA DE PREVENCIÓN IX DE LA DECLARATORIA DE ALERTA DE GÉNERO, ALINEADA EN LOS TRABAJOS DE LA COMISIÓN DE ERRADICACIÓN DE SEPASEBC.</v>
          </cell>
        </row>
        <row r="403">
          <cell r="D403" t="str">
            <v>DIFUNDIR EN ESCUELAS Y CENTROS DE TRABAJO INFORMACIÓN DE DENUNCIAS DE ALERTA DE VIOLENCIA DE GÉNERO.</v>
          </cell>
        </row>
        <row r="416">
          <cell r="D416" t="str">
            <v>CAPACITAR  A EMPLEADOS DE LA CEDHBC RESPECTO A SEGUIMIENTO DE ALERTA DE VIOLENCIA DE GÉNERO.</v>
          </cell>
        </row>
        <row r="430">
          <cell r="D430" t="str">
            <v>PRESENTAR INFORME A TITULAR DEL EJECUTIVO DEL GOBIERNO DEL ESTADO DE BAJA CALIFORNIA Y QUE CONTENGA MEJORAR LOS INDICES DE TASA DE PREVALENCIA DELICTIVA Y PROMEDIO DE DELITOS COMETIDOS CONTRA  MUJERES Y HOMBRES CON RESPECTO A OTRAS ENTIDADES DEL PAÍS, EN CUMPLIMIENTO DE LAS ACCIONES DE LA ALERTA DE GÉNERO DE BAJA CALIFORNIA DECLARADA EN JUNIO DE 2021.</v>
          </cell>
        </row>
        <row r="442">
          <cell r="D442" t="str">
            <v>DIAGNOSTICAR  SITUACIONES DE VIOLACIONES A DERECHOS HUMANOS DE LAS COMUNIDADES INDIGENAS Y AFROMEXICANAS EN EL ESTADO DE BAJA CALIFORNIA.</v>
          </cell>
        </row>
        <row r="454">
          <cell r="D454" t="str">
            <v>PROMOCIONAR, Y DIFUNDIR DERECHOS HUMANOS EN COMUNIDADES INDIGENAS Y AFROMEXICANAS.</v>
          </cell>
        </row>
        <row r="466">
          <cell r="D466" t="str">
            <v>CAPACITAR EN MATERIA DE DERECHOS HUMANOS EN COMUNIDADES INDIGENAS Y AFROMEXICANAS.</v>
          </cell>
        </row>
        <row r="478">
          <cell r="D478" t="str">
            <v>PRESENTAR INFORME A TITULAR DEL EJECUTIVO DEL GOBIERNO DEL ESTADO DE B.C. RESPECTO A LAS ACCIONES EN DEFENSA DE LOS DERECHOS HUMANOS DE LAS COMUNIDADES INDIGENAS Y AFROMEXICANAS EN EL ESTADO DE BAJA CALIFORNIA.</v>
          </cell>
        </row>
        <row r="490">
          <cell r="D490" t="str">
            <v>VERIFICAR LA APLICACIÓN DE LAS NORMAS TÉCNICAS VIGENTES EN LAS ÁREAS DE OPERACIÓN</v>
          </cell>
        </row>
        <row r="502">
          <cell r="D502" t="str">
            <v>REVISAR Y EVALUAR LA CUENTA PÚBLICA, LOS INFORMES TRIMESTRALES DE AVANCE DE GESTIÓN QUE SEAN REMITIDOS AL CONGRESO.</v>
          </cell>
        </row>
        <row r="514">
          <cell r="D514" t="str">
            <v>ESTABLECER EL PROGRAMA PARA EL LLENADO DE LA DECLARACIÓN PATRIMONIAL Y DE INTERESES DE LOS SERVIDORES PUBLICOS ASI COMO SU REVISIÓN.</v>
          </cell>
        </row>
        <row r="526">
          <cell r="D526" t="str">
            <v>ATENDER Y DAR SEGUIMIENTO A LAS QUEJAS QUE SE PRESENTEN CONTRA EL PERSONAL Y DE ESTOS CONTRA LAS ACTUACIONES INTERNAS QUE AFECTEN SUS INTERESES Y DERECHOS LABORALES.</v>
          </cell>
        </row>
        <row r="538">
          <cell r="D538" t="str">
            <v>INFORMAR A LA AUDITORÍA SUPERIOR DEL ESTADO DE BAJA CALIFORNIA LAS OBSERVACIONES DE LAS REVISIONES QUE SE LLEVEN A CABO A LA CEDHBC.</v>
          </cell>
        </row>
        <row r="550">
          <cell r="D550" t="str">
            <v>REALIZAR SESION TRIMESTRAL DE COMITÉ DE ADQUISICIONES DE LA CEDHBC.</v>
          </cell>
        </row>
      </sheetData>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85B75-71F2-4F53-902E-3047BB484F57}">
  <dimension ref="A1:S444"/>
  <sheetViews>
    <sheetView tabSelected="1" view="pageBreakPreview" topLeftCell="B1" zoomScale="82" zoomScaleNormal="80" zoomScaleSheetLayoutView="82" workbookViewId="0">
      <selection activeCell="B5" sqref="B5"/>
    </sheetView>
  </sheetViews>
  <sheetFormatPr baseColWidth="10" defaultRowHeight="14.4" x14ac:dyDescent="0.3"/>
  <cols>
    <col min="1" max="1" width="19" customWidth="1"/>
    <col min="2" max="2" width="11.109375" customWidth="1"/>
    <col min="3" max="3" width="20.33203125" customWidth="1"/>
    <col min="4" max="4" width="41.44140625" customWidth="1"/>
    <col min="5" max="5" width="31.33203125" customWidth="1"/>
    <col min="6" max="6" width="11.5546875" style="59" customWidth="1"/>
    <col min="7" max="7" width="10" style="59" customWidth="1"/>
    <col min="8" max="8" width="8.21875" customWidth="1"/>
    <col min="9" max="9" width="9.44140625" customWidth="1"/>
    <col min="10" max="10" width="9.21875" customWidth="1"/>
    <col min="11" max="11" width="8" customWidth="1"/>
    <col min="12" max="12" width="15.6640625" customWidth="1"/>
    <col min="13" max="13" width="7.88671875" customWidth="1"/>
    <col min="14" max="14" width="9.33203125" customWidth="1"/>
    <col min="15" max="15" width="8.88671875" customWidth="1"/>
    <col min="16" max="16" width="8.33203125" customWidth="1"/>
    <col min="17" max="17" width="17" customWidth="1"/>
    <col min="18" max="18" width="10.6640625" customWidth="1"/>
  </cols>
  <sheetData>
    <row r="1" spans="1:18" ht="4.8" customHeight="1" x14ac:dyDescent="0.3">
      <c r="A1" s="57" t="s">
        <v>4</v>
      </c>
      <c r="B1" s="57"/>
      <c r="C1" s="57"/>
      <c r="D1" s="57"/>
      <c r="E1" s="57"/>
      <c r="F1" s="60"/>
      <c r="G1" s="60"/>
      <c r="H1" s="57"/>
      <c r="I1" s="57"/>
      <c r="J1" s="57"/>
      <c r="K1" s="57"/>
      <c r="L1" s="57"/>
      <c r="M1" s="57"/>
      <c r="N1" s="57"/>
      <c r="O1" s="57"/>
      <c r="P1" s="57"/>
      <c r="Q1" s="57"/>
      <c r="R1" s="57"/>
    </row>
    <row r="2" spans="1:18" ht="21.6" customHeight="1" x14ac:dyDescent="0.4">
      <c r="A2" s="57"/>
      <c r="B2" s="146" t="s">
        <v>28</v>
      </c>
      <c r="C2" s="147"/>
      <c r="D2" s="147"/>
      <c r="E2" s="147"/>
      <c r="F2" s="147"/>
      <c r="G2" s="147"/>
      <c r="H2" s="147"/>
      <c r="I2" s="147"/>
      <c r="J2" s="147"/>
      <c r="K2" s="147"/>
      <c r="L2" s="147"/>
      <c r="M2" s="147"/>
      <c r="N2" s="147"/>
      <c r="O2" s="147"/>
      <c r="P2" s="147"/>
      <c r="Q2" s="147"/>
      <c r="R2" s="147"/>
    </row>
    <row r="3" spans="1:18" ht="19.8" customHeight="1" x14ac:dyDescent="0.4">
      <c r="A3" s="57"/>
      <c r="B3" s="146" t="s">
        <v>6</v>
      </c>
      <c r="C3" s="148"/>
      <c r="D3" s="148"/>
      <c r="E3" s="148"/>
      <c r="F3" s="148"/>
      <c r="G3" s="148"/>
      <c r="H3" s="148"/>
      <c r="I3" s="148"/>
      <c r="J3" s="148"/>
      <c r="K3" s="148"/>
      <c r="L3" s="148"/>
      <c r="M3" s="148"/>
      <c r="N3" s="148"/>
      <c r="O3" s="148"/>
      <c r="P3" s="148"/>
      <c r="Q3" s="148"/>
      <c r="R3" s="148"/>
    </row>
    <row r="4" spans="1:18" ht="19.8" customHeight="1" x14ac:dyDescent="0.45">
      <c r="A4" s="57"/>
      <c r="B4" s="149" t="s">
        <v>162</v>
      </c>
      <c r="C4" s="147"/>
      <c r="D4" s="147"/>
      <c r="E4" s="147"/>
      <c r="F4" s="147"/>
      <c r="G4" s="147"/>
      <c r="H4" s="147"/>
      <c r="I4" s="147"/>
      <c r="J4" s="147"/>
      <c r="K4" s="147"/>
      <c r="L4" s="147"/>
      <c r="M4" s="147"/>
      <c r="N4" s="147"/>
      <c r="O4" s="147"/>
      <c r="P4" s="147"/>
      <c r="Q4" s="147"/>
      <c r="R4" s="147"/>
    </row>
    <row r="5" spans="1:18" ht="8.4" customHeight="1" x14ac:dyDescent="0.3">
      <c r="A5" s="57"/>
      <c r="B5" s="57"/>
      <c r="C5" s="57"/>
      <c r="D5" s="57"/>
      <c r="E5" s="61"/>
      <c r="F5" s="62"/>
      <c r="G5" s="62"/>
      <c r="H5" s="61"/>
      <c r="I5" s="57"/>
      <c r="J5" s="57"/>
      <c r="K5" s="57"/>
      <c r="L5" s="57"/>
      <c r="M5" s="57"/>
      <c r="N5" s="57"/>
      <c r="O5" s="57"/>
      <c r="P5" s="57"/>
      <c r="Q5" s="57"/>
      <c r="R5" s="57"/>
    </row>
    <row r="6" spans="1:18" s="8" customFormat="1" ht="25.2" customHeight="1" x14ac:dyDescent="0.3">
      <c r="A6" s="132" t="s">
        <v>7</v>
      </c>
      <c r="B6" s="172"/>
      <c r="C6" s="162" t="s">
        <v>114</v>
      </c>
      <c r="D6" s="164"/>
      <c r="E6" s="164"/>
      <c r="F6" s="164"/>
      <c r="G6" s="164"/>
      <c r="H6" s="164"/>
      <c r="I6" s="164"/>
      <c r="J6" s="164"/>
      <c r="K6" s="164"/>
      <c r="L6" s="164"/>
      <c r="M6" s="164"/>
      <c r="N6" s="164"/>
      <c r="O6" s="164"/>
      <c r="P6" s="164"/>
      <c r="Q6" s="164"/>
      <c r="R6" s="164"/>
    </row>
    <row r="7" spans="1:18" s="8" customFormat="1" ht="25.2" customHeight="1" x14ac:dyDescent="0.3">
      <c r="A7" s="132" t="s">
        <v>123</v>
      </c>
      <c r="B7" s="173"/>
      <c r="C7" s="162" t="s">
        <v>13</v>
      </c>
      <c r="D7" s="163"/>
      <c r="E7" s="163"/>
      <c r="F7" s="163"/>
      <c r="G7" s="163"/>
      <c r="H7" s="163"/>
      <c r="I7" s="163"/>
      <c r="J7" s="163"/>
      <c r="K7" s="163"/>
      <c r="L7" s="163"/>
      <c r="M7" s="163"/>
      <c r="N7" s="163"/>
      <c r="O7" s="163"/>
      <c r="P7" s="163"/>
      <c r="Q7" s="163"/>
      <c r="R7" s="164"/>
    </row>
    <row r="8" spans="1:18" s="8" customFormat="1" ht="25.2" customHeight="1" x14ac:dyDescent="0.3">
      <c r="A8" s="132" t="s">
        <v>8</v>
      </c>
      <c r="B8" s="173"/>
      <c r="C8" s="162" t="s">
        <v>115</v>
      </c>
      <c r="D8" s="163"/>
      <c r="E8" s="163"/>
      <c r="F8" s="163"/>
      <c r="G8" s="163"/>
      <c r="H8" s="163"/>
      <c r="I8" s="163"/>
      <c r="J8" s="163"/>
      <c r="K8" s="163"/>
      <c r="L8" s="163"/>
      <c r="M8" s="163"/>
      <c r="N8" s="163"/>
      <c r="O8" s="163"/>
      <c r="P8" s="163"/>
      <c r="Q8" s="163"/>
      <c r="R8" s="164"/>
    </row>
    <row r="9" spans="1:18" s="8" customFormat="1" ht="25.2" customHeight="1" x14ac:dyDescent="0.3">
      <c r="A9" s="132" t="s">
        <v>9</v>
      </c>
      <c r="B9" s="132"/>
      <c r="C9" s="162" t="s">
        <v>133</v>
      </c>
      <c r="D9" s="163"/>
      <c r="E9" s="163"/>
      <c r="F9" s="163"/>
      <c r="G9" s="163"/>
      <c r="H9" s="163"/>
      <c r="I9" s="163"/>
      <c r="J9" s="163"/>
      <c r="K9" s="163"/>
      <c r="L9" s="163"/>
      <c r="M9" s="163"/>
      <c r="N9" s="163"/>
      <c r="O9" s="163"/>
      <c r="P9" s="163"/>
      <c r="Q9" s="163"/>
      <c r="R9" s="164"/>
    </row>
    <row r="10" spans="1:18" s="8" customFormat="1" ht="25.2" customHeight="1" x14ac:dyDescent="0.3">
      <c r="A10" s="132" t="s">
        <v>122</v>
      </c>
      <c r="B10" s="132"/>
      <c r="C10" s="162" t="s">
        <v>39</v>
      </c>
      <c r="D10" s="163"/>
      <c r="E10" s="163"/>
      <c r="F10" s="163"/>
      <c r="G10" s="163"/>
      <c r="H10" s="163"/>
      <c r="I10" s="163"/>
      <c r="J10" s="163"/>
      <c r="K10" s="163"/>
      <c r="L10" s="163"/>
      <c r="M10" s="163"/>
      <c r="N10" s="163"/>
      <c r="O10" s="163"/>
      <c r="P10" s="163"/>
      <c r="Q10" s="163"/>
      <c r="R10" s="164"/>
    </row>
    <row r="11" spans="1:18" s="8" customFormat="1" ht="25.2" customHeight="1" x14ac:dyDescent="0.3">
      <c r="A11" s="132" t="s">
        <v>10</v>
      </c>
      <c r="B11" s="132"/>
      <c r="C11" s="162" t="s">
        <v>11</v>
      </c>
      <c r="D11" s="164"/>
      <c r="E11" s="164"/>
      <c r="F11" s="164"/>
      <c r="G11" s="164"/>
      <c r="H11" s="164"/>
      <c r="I11" s="164"/>
      <c r="J11" s="164"/>
      <c r="K11" s="164"/>
      <c r="L11" s="164"/>
      <c r="M11" s="164"/>
      <c r="N11" s="164"/>
      <c r="O11" s="164"/>
      <c r="P11" s="164"/>
      <c r="Q11" s="164"/>
      <c r="R11" s="164"/>
    </row>
    <row r="12" spans="1:18" s="8" customFormat="1" ht="8.4" customHeight="1" thickBot="1" x14ac:dyDescent="0.35">
      <c r="A12" s="63"/>
      <c r="B12" s="63"/>
      <c r="C12" s="64"/>
      <c r="D12" s="65"/>
      <c r="E12" s="65"/>
      <c r="F12" s="65"/>
      <c r="G12" s="65"/>
      <c r="H12" s="65"/>
      <c r="I12" s="65"/>
      <c r="J12" s="65"/>
      <c r="K12" s="65"/>
      <c r="L12" s="65"/>
      <c r="M12" s="65"/>
      <c r="N12" s="65"/>
      <c r="O12" s="65"/>
      <c r="P12" s="65"/>
      <c r="Q12" s="65"/>
      <c r="R12" s="65"/>
    </row>
    <row r="13" spans="1:18" ht="15" customHeight="1" x14ac:dyDescent="0.3">
      <c r="A13" s="169" t="s">
        <v>15</v>
      </c>
      <c r="B13" s="156" t="s">
        <v>112</v>
      </c>
      <c r="C13" s="150" t="s">
        <v>27</v>
      </c>
      <c r="D13" s="151"/>
      <c r="E13" s="156" t="s">
        <v>16</v>
      </c>
      <c r="F13" s="156" t="s">
        <v>17</v>
      </c>
      <c r="G13" s="159" t="s">
        <v>18</v>
      </c>
      <c r="H13" s="165" t="s">
        <v>14</v>
      </c>
      <c r="I13" s="166"/>
      <c r="J13" s="166"/>
      <c r="K13" s="166"/>
      <c r="L13" s="167"/>
      <c r="M13" s="168" t="s">
        <v>113</v>
      </c>
      <c r="N13" s="166"/>
      <c r="O13" s="166"/>
      <c r="P13" s="166"/>
      <c r="Q13" s="166"/>
      <c r="R13" s="185" t="s">
        <v>22</v>
      </c>
    </row>
    <row r="14" spans="1:18" ht="30" customHeight="1" x14ac:dyDescent="0.3">
      <c r="A14" s="170"/>
      <c r="B14" s="157"/>
      <c r="C14" s="152"/>
      <c r="D14" s="153"/>
      <c r="E14" s="157"/>
      <c r="F14" s="157"/>
      <c r="G14" s="160"/>
      <c r="H14" s="133" t="s">
        <v>158</v>
      </c>
      <c r="I14" s="134"/>
      <c r="J14" s="135"/>
      <c r="K14" s="175" t="s">
        <v>19</v>
      </c>
      <c r="L14" s="174" t="s">
        <v>20</v>
      </c>
      <c r="M14" s="133" t="s">
        <v>158</v>
      </c>
      <c r="N14" s="134"/>
      <c r="O14" s="135"/>
      <c r="P14" s="174" t="s">
        <v>19</v>
      </c>
      <c r="Q14" s="174" t="s">
        <v>21</v>
      </c>
      <c r="R14" s="186"/>
    </row>
    <row r="15" spans="1:18" ht="19.8" customHeight="1" x14ac:dyDescent="0.3">
      <c r="A15" s="171"/>
      <c r="B15" s="158"/>
      <c r="C15" s="154"/>
      <c r="D15" s="155"/>
      <c r="E15" s="158"/>
      <c r="F15" s="158"/>
      <c r="G15" s="161"/>
      <c r="H15" s="69" t="s">
        <v>161</v>
      </c>
      <c r="I15" s="70" t="s">
        <v>160</v>
      </c>
      <c r="J15" s="70" t="s">
        <v>159</v>
      </c>
      <c r="K15" s="155"/>
      <c r="L15" s="154"/>
      <c r="M15" s="69" t="s">
        <v>161</v>
      </c>
      <c r="N15" s="70" t="s">
        <v>160</v>
      </c>
      <c r="O15" s="70" t="s">
        <v>159</v>
      </c>
      <c r="P15" s="155"/>
      <c r="Q15" s="158"/>
      <c r="R15" s="187"/>
    </row>
    <row r="16" spans="1:18" ht="19.8" customHeight="1" x14ac:dyDescent="0.3">
      <c r="A16" s="189" t="s">
        <v>138</v>
      </c>
      <c r="B16" s="192"/>
      <c r="C16" s="194" t="s">
        <v>139</v>
      </c>
      <c r="D16" s="195"/>
      <c r="E16" s="200" t="s">
        <v>140</v>
      </c>
      <c r="F16" s="90" t="s">
        <v>44</v>
      </c>
      <c r="G16" s="90" t="s">
        <v>35</v>
      </c>
      <c r="H16" s="97">
        <v>0</v>
      </c>
      <c r="I16" s="97">
        <v>0</v>
      </c>
      <c r="J16" s="97">
        <v>0</v>
      </c>
      <c r="K16" s="97">
        <f>SUM(H16:J16)</f>
        <v>0</v>
      </c>
      <c r="L16" s="79">
        <v>1</v>
      </c>
      <c r="M16" s="192">
        <v>0</v>
      </c>
      <c r="N16" s="192">
        <v>0</v>
      </c>
      <c r="O16" s="192">
        <v>0</v>
      </c>
      <c r="P16" s="192">
        <f>SUM(M16:O16)</f>
        <v>0</v>
      </c>
      <c r="Q16" s="79">
        <v>0</v>
      </c>
      <c r="R16" s="207">
        <v>0</v>
      </c>
    </row>
    <row r="17" spans="1:19" ht="23.4" customHeight="1" x14ac:dyDescent="0.3">
      <c r="A17" s="190"/>
      <c r="B17" s="193"/>
      <c r="C17" s="196"/>
      <c r="D17" s="197"/>
      <c r="E17" s="201"/>
      <c r="F17" s="91"/>
      <c r="G17" s="91"/>
      <c r="H17" s="97"/>
      <c r="I17" s="97"/>
      <c r="J17" s="97"/>
      <c r="K17" s="97"/>
      <c r="L17" s="79"/>
      <c r="M17" s="193"/>
      <c r="N17" s="193"/>
      <c r="O17" s="193"/>
      <c r="P17" s="193"/>
      <c r="Q17" s="79"/>
      <c r="R17" s="97"/>
    </row>
    <row r="18" spans="1:19" ht="25.8" customHeight="1" x14ac:dyDescent="0.3">
      <c r="A18" s="191"/>
      <c r="B18" s="127"/>
      <c r="C18" s="198"/>
      <c r="D18" s="199"/>
      <c r="E18" s="202"/>
      <c r="F18" s="92"/>
      <c r="G18" s="92"/>
      <c r="H18" s="97"/>
      <c r="I18" s="97"/>
      <c r="J18" s="97"/>
      <c r="K18" s="97"/>
      <c r="L18" s="79"/>
      <c r="M18" s="127"/>
      <c r="N18" s="127"/>
      <c r="O18" s="127"/>
      <c r="P18" s="127"/>
      <c r="Q18" s="79"/>
      <c r="R18" s="97"/>
    </row>
    <row r="19" spans="1:19" ht="19.8" customHeight="1" x14ac:dyDescent="0.3">
      <c r="A19" s="189" t="s">
        <v>122</v>
      </c>
      <c r="B19" s="192"/>
      <c r="C19" s="194" t="s">
        <v>157</v>
      </c>
      <c r="D19" s="195"/>
      <c r="E19" s="200" t="s">
        <v>41</v>
      </c>
      <c r="F19" s="90" t="s">
        <v>44</v>
      </c>
      <c r="G19" s="90" t="s">
        <v>35</v>
      </c>
      <c r="H19" s="97">
        <v>0</v>
      </c>
      <c r="I19" s="97">
        <v>0</v>
      </c>
      <c r="J19" s="97">
        <v>191</v>
      </c>
      <c r="K19" s="97">
        <f>SUM(H19:J19)</f>
        <v>191</v>
      </c>
      <c r="L19" s="79">
        <v>0.5</v>
      </c>
      <c r="M19" s="97">
        <v>0</v>
      </c>
      <c r="N19" s="97">
        <v>0</v>
      </c>
      <c r="O19" s="97">
        <v>191</v>
      </c>
      <c r="P19" s="192">
        <f>SUM(M19:O19)</f>
        <v>191</v>
      </c>
      <c r="Q19" s="79">
        <f>P19*L19/K19</f>
        <v>0.5</v>
      </c>
      <c r="R19" s="207">
        <v>0</v>
      </c>
    </row>
    <row r="20" spans="1:19" ht="19.8" customHeight="1" x14ac:dyDescent="0.3">
      <c r="A20" s="190"/>
      <c r="B20" s="193"/>
      <c r="C20" s="196"/>
      <c r="D20" s="197"/>
      <c r="E20" s="201"/>
      <c r="F20" s="91"/>
      <c r="G20" s="91"/>
      <c r="H20" s="97"/>
      <c r="I20" s="97"/>
      <c r="J20" s="97"/>
      <c r="K20" s="97"/>
      <c r="L20" s="79"/>
      <c r="M20" s="97"/>
      <c r="N20" s="97"/>
      <c r="O20" s="97"/>
      <c r="P20" s="193"/>
      <c r="Q20" s="79"/>
      <c r="R20" s="97"/>
    </row>
    <row r="21" spans="1:19" ht="19.8" customHeight="1" x14ac:dyDescent="0.3">
      <c r="A21" s="191"/>
      <c r="B21" s="127"/>
      <c r="C21" s="198"/>
      <c r="D21" s="199"/>
      <c r="E21" s="202"/>
      <c r="F21" s="92"/>
      <c r="G21" s="92"/>
      <c r="H21" s="97"/>
      <c r="I21" s="97"/>
      <c r="J21" s="97"/>
      <c r="K21" s="97"/>
      <c r="L21" s="79"/>
      <c r="M21" s="97"/>
      <c r="N21" s="97"/>
      <c r="O21" s="97"/>
      <c r="P21" s="127"/>
      <c r="Q21" s="79"/>
      <c r="R21" s="97"/>
    </row>
    <row r="22" spans="1:19" ht="15" customHeight="1" x14ac:dyDescent="0.3">
      <c r="A22" s="122" t="s">
        <v>23</v>
      </c>
      <c r="B22" s="117">
        <v>10701</v>
      </c>
      <c r="C22" s="177" t="s">
        <v>0</v>
      </c>
      <c r="D22" s="178"/>
      <c r="E22" s="137" t="s">
        <v>41</v>
      </c>
      <c r="F22" s="102" t="s">
        <v>44</v>
      </c>
      <c r="G22" s="102" t="s">
        <v>35</v>
      </c>
      <c r="H22" s="100">
        <f>+H25+H28+H31+H37+H34</f>
        <v>6</v>
      </c>
      <c r="I22" s="100">
        <f t="shared" ref="I22:J22" si="0">+I25+I28+I31+I37+I34</f>
        <v>6</v>
      </c>
      <c r="J22" s="100">
        <f t="shared" si="0"/>
        <v>6</v>
      </c>
      <c r="K22" s="100">
        <f>SUM(K25:K39)</f>
        <v>18</v>
      </c>
      <c r="L22" s="101">
        <v>1</v>
      </c>
      <c r="M22" s="117">
        <f>+M25+M28+M31+M37+M34</f>
        <v>6</v>
      </c>
      <c r="N22" s="117">
        <f>+N25+N28+N31+N37+N34</f>
        <v>6</v>
      </c>
      <c r="O22" s="117">
        <f>+O25+O28+O31+O37+O34</f>
        <v>6</v>
      </c>
      <c r="P22" s="117">
        <f>SUM(P25:P39)</f>
        <v>18</v>
      </c>
      <c r="Q22" s="101">
        <f>P22*L22/K22</f>
        <v>1</v>
      </c>
      <c r="R22" s="99">
        <f>Q22-L22</f>
        <v>0</v>
      </c>
    </row>
    <row r="23" spans="1:19" ht="19.95" customHeight="1" x14ac:dyDescent="0.3">
      <c r="A23" s="123"/>
      <c r="B23" s="105"/>
      <c r="C23" s="179"/>
      <c r="D23" s="180"/>
      <c r="E23" s="138"/>
      <c r="F23" s="103"/>
      <c r="G23" s="103"/>
      <c r="H23" s="100"/>
      <c r="I23" s="100"/>
      <c r="J23" s="100"/>
      <c r="K23" s="100"/>
      <c r="L23" s="101"/>
      <c r="M23" s="105"/>
      <c r="N23" s="105"/>
      <c r="O23" s="105"/>
      <c r="P23" s="105"/>
      <c r="Q23" s="101"/>
      <c r="R23" s="100"/>
    </row>
    <row r="24" spans="1:19" ht="28.95" customHeight="1" x14ac:dyDescent="0.3">
      <c r="A24" s="124"/>
      <c r="B24" s="106"/>
      <c r="C24" s="181"/>
      <c r="D24" s="182"/>
      <c r="E24" s="111"/>
      <c r="F24" s="104"/>
      <c r="G24" s="104"/>
      <c r="H24" s="100"/>
      <c r="I24" s="100"/>
      <c r="J24" s="100"/>
      <c r="K24" s="100"/>
      <c r="L24" s="101"/>
      <c r="M24" s="106"/>
      <c r="N24" s="106"/>
      <c r="O24" s="106"/>
      <c r="P24" s="106"/>
      <c r="Q24" s="101"/>
      <c r="R24" s="100"/>
    </row>
    <row r="25" spans="1:19" ht="15" customHeight="1" x14ac:dyDescent="0.3">
      <c r="A25" s="125" t="s">
        <v>24</v>
      </c>
      <c r="B25" s="97" t="s">
        <v>117</v>
      </c>
      <c r="C25" s="136" t="s">
        <v>1</v>
      </c>
      <c r="D25" s="136"/>
      <c r="E25" s="88" t="s">
        <v>53</v>
      </c>
      <c r="F25" s="90" t="s">
        <v>44</v>
      </c>
      <c r="G25" s="90" t="s">
        <v>35</v>
      </c>
      <c r="H25" s="78">
        <v>1</v>
      </c>
      <c r="I25" s="78">
        <v>1</v>
      </c>
      <c r="J25" s="78">
        <v>1</v>
      </c>
      <c r="K25" s="78">
        <f>SUM(H25:J27)</f>
        <v>3</v>
      </c>
      <c r="L25" s="93">
        <v>0.25</v>
      </c>
      <c r="M25" s="90">
        <v>1</v>
      </c>
      <c r="N25" s="90">
        <v>1</v>
      </c>
      <c r="O25" s="90">
        <v>1</v>
      </c>
      <c r="P25" s="94">
        <f>SUM(M25:O27)</f>
        <v>3</v>
      </c>
      <c r="Q25" s="79">
        <f>P25*L25/K25</f>
        <v>0.25</v>
      </c>
      <c r="R25" s="80">
        <f>Q25-L25</f>
        <v>0</v>
      </c>
    </row>
    <row r="26" spans="1:19" ht="21.6" customHeight="1" x14ac:dyDescent="0.3">
      <c r="A26" s="125"/>
      <c r="B26" s="97"/>
      <c r="C26" s="136"/>
      <c r="D26" s="136"/>
      <c r="E26" s="88"/>
      <c r="F26" s="91"/>
      <c r="G26" s="91"/>
      <c r="H26" s="78"/>
      <c r="I26" s="78"/>
      <c r="J26" s="78"/>
      <c r="K26" s="78"/>
      <c r="L26" s="93"/>
      <c r="M26" s="91"/>
      <c r="N26" s="91"/>
      <c r="O26" s="91"/>
      <c r="P26" s="95"/>
      <c r="Q26" s="79"/>
      <c r="R26" s="78"/>
      <c r="S26" s="67"/>
    </row>
    <row r="27" spans="1:19" ht="32.25" customHeight="1" x14ac:dyDescent="0.3">
      <c r="A27" s="125"/>
      <c r="B27" s="97"/>
      <c r="C27" s="136"/>
      <c r="D27" s="136"/>
      <c r="E27" s="89"/>
      <c r="F27" s="92"/>
      <c r="G27" s="92"/>
      <c r="H27" s="94"/>
      <c r="I27" s="94"/>
      <c r="J27" s="94"/>
      <c r="K27" s="94"/>
      <c r="L27" s="93"/>
      <c r="M27" s="92"/>
      <c r="N27" s="92"/>
      <c r="O27" s="92"/>
      <c r="P27" s="96"/>
      <c r="Q27" s="79"/>
      <c r="R27" s="78"/>
      <c r="S27" s="67"/>
    </row>
    <row r="28" spans="1:19" ht="15" customHeight="1" x14ac:dyDescent="0.3">
      <c r="A28" s="125"/>
      <c r="B28" s="97" t="s">
        <v>118</v>
      </c>
      <c r="C28" s="98" t="s">
        <v>2</v>
      </c>
      <c r="D28" s="98"/>
      <c r="E28" s="88" t="s">
        <v>56</v>
      </c>
      <c r="F28" s="90" t="s">
        <v>44</v>
      </c>
      <c r="G28" s="90" t="s">
        <v>35</v>
      </c>
      <c r="H28" s="78">
        <v>1</v>
      </c>
      <c r="I28" s="78">
        <v>1</v>
      </c>
      <c r="J28" s="78">
        <v>1</v>
      </c>
      <c r="K28" s="78">
        <f>H28+I28+J28</f>
        <v>3</v>
      </c>
      <c r="L28" s="93">
        <v>0.25</v>
      </c>
      <c r="M28" s="90">
        <v>1</v>
      </c>
      <c r="N28" s="90">
        <v>1</v>
      </c>
      <c r="O28" s="90">
        <v>1</v>
      </c>
      <c r="P28" s="94">
        <f>M28+N28+O28</f>
        <v>3</v>
      </c>
      <c r="Q28" s="79">
        <f t="shared" ref="Q28" si="1">P28*L28/K28</f>
        <v>0.25</v>
      </c>
      <c r="R28" s="80">
        <f>Q28-L28</f>
        <v>0</v>
      </c>
      <c r="S28" s="67"/>
    </row>
    <row r="29" spans="1:19" ht="15" customHeight="1" x14ac:dyDescent="0.3">
      <c r="A29" s="125"/>
      <c r="B29" s="97"/>
      <c r="C29" s="98"/>
      <c r="D29" s="98"/>
      <c r="E29" s="88"/>
      <c r="F29" s="91"/>
      <c r="G29" s="91"/>
      <c r="H29" s="78"/>
      <c r="I29" s="78"/>
      <c r="J29" s="78"/>
      <c r="K29" s="78"/>
      <c r="L29" s="93"/>
      <c r="M29" s="91"/>
      <c r="N29" s="91"/>
      <c r="O29" s="91"/>
      <c r="P29" s="95"/>
      <c r="Q29" s="79"/>
      <c r="R29" s="78"/>
      <c r="S29" s="67"/>
    </row>
    <row r="30" spans="1:19" ht="29.25" customHeight="1" x14ac:dyDescent="0.3">
      <c r="A30" s="125"/>
      <c r="B30" s="97"/>
      <c r="C30" s="98"/>
      <c r="D30" s="98"/>
      <c r="E30" s="89"/>
      <c r="F30" s="92"/>
      <c r="G30" s="92"/>
      <c r="H30" s="78"/>
      <c r="I30" s="78"/>
      <c r="J30" s="78"/>
      <c r="K30" s="94"/>
      <c r="L30" s="108"/>
      <c r="M30" s="92"/>
      <c r="N30" s="92"/>
      <c r="O30" s="92"/>
      <c r="P30" s="96"/>
      <c r="Q30" s="79"/>
      <c r="R30" s="78"/>
      <c r="S30" s="67"/>
    </row>
    <row r="31" spans="1:19" ht="15" customHeight="1" x14ac:dyDescent="0.3">
      <c r="A31" s="125"/>
      <c r="B31" s="97" t="s">
        <v>119</v>
      </c>
      <c r="C31" s="136" t="s">
        <v>34</v>
      </c>
      <c r="D31" s="136"/>
      <c r="E31" s="88" t="s">
        <v>59</v>
      </c>
      <c r="F31" s="90" t="s">
        <v>44</v>
      </c>
      <c r="G31" s="90" t="s">
        <v>35</v>
      </c>
      <c r="H31" s="78">
        <v>1</v>
      </c>
      <c r="I31" s="78">
        <v>1</v>
      </c>
      <c r="J31" s="78">
        <v>1</v>
      </c>
      <c r="K31" s="78">
        <f>SUM(H31:J33)</f>
        <v>3</v>
      </c>
      <c r="L31" s="93">
        <v>0.25</v>
      </c>
      <c r="M31" s="90">
        <v>1</v>
      </c>
      <c r="N31" s="90">
        <f>1</f>
        <v>1</v>
      </c>
      <c r="O31" s="90">
        <f>1</f>
        <v>1</v>
      </c>
      <c r="P31" s="94">
        <f>SUM(M31:O33)</f>
        <v>3</v>
      </c>
      <c r="Q31" s="79">
        <f t="shared" ref="Q31" si="2">P31*L31/K31</f>
        <v>0.25</v>
      </c>
      <c r="R31" s="80">
        <f>Q31-L31</f>
        <v>0</v>
      </c>
      <c r="S31" s="67"/>
    </row>
    <row r="32" spans="1:19" ht="15" customHeight="1" x14ac:dyDescent="0.3">
      <c r="A32" s="125"/>
      <c r="B32" s="97"/>
      <c r="C32" s="136"/>
      <c r="D32" s="136"/>
      <c r="E32" s="88"/>
      <c r="F32" s="91"/>
      <c r="G32" s="91"/>
      <c r="H32" s="78"/>
      <c r="I32" s="78"/>
      <c r="J32" s="78"/>
      <c r="K32" s="78"/>
      <c r="L32" s="93"/>
      <c r="M32" s="91"/>
      <c r="N32" s="91"/>
      <c r="O32" s="91"/>
      <c r="P32" s="95"/>
      <c r="Q32" s="79"/>
      <c r="R32" s="78"/>
      <c r="S32" s="67"/>
    </row>
    <row r="33" spans="1:19" ht="55.5" customHeight="1" x14ac:dyDescent="0.3">
      <c r="A33" s="125"/>
      <c r="B33" s="97"/>
      <c r="C33" s="136"/>
      <c r="D33" s="136"/>
      <c r="E33" s="89"/>
      <c r="F33" s="92"/>
      <c r="G33" s="92"/>
      <c r="H33" s="78"/>
      <c r="I33" s="78"/>
      <c r="J33" s="78"/>
      <c r="K33" s="94"/>
      <c r="L33" s="108"/>
      <c r="M33" s="92"/>
      <c r="N33" s="92"/>
      <c r="O33" s="92"/>
      <c r="P33" s="96"/>
      <c r="Q33" s="79"/>
      <c r="R33" s="78"/>
      <c r="S33" s="67"/>
    </row>
    <row r="34" spans="1:19" ht="15" customHeight="1" x14ac:dyDescent="0.3">
      <c r="A34" s="125"/>
      <c r="B34" s="97" t="s">
        <v>120</v>
      </c>
      <c r="C34" s="98" t="s">
        <v>125</v>
      </c>
      <c r="D34" s="98"/>
      <c r="E34" s="88" t="s">
        <v>62</v>
      </c>
      <c r="F34" s="90" t="s">
        <v>44</v>
      </c>
      <c r="G34" s="90" t="s">
        <v>35</v>
      </c>
      <c r="H34" s="78">
        <v>2</v>
      </c>
      <c r="I34" s="78">
        <v>2</v>
      </c>
      <c r="J34" s="78">
        <v>2</v>
      </c>
      <c r="K34" s="78">
        <f>SUM(H34:J36)</f>
        <v>6</v>
      </c>
      <c r="L34" s="93">
        <v>0.25</v>
      </c>
      <c r="M34" s="90">
        <f>1+1</f>
        <v>2</v>
      </c>
      <c r="N34" s="90">
        <v>2</v>
      </c>
      <c r="O34" s="90">
        <v>2</v>
      </c>
      <c r="P34" s="94">
        <f>SUM(M34:O36)</f>
        <v>6</v>
      </c>
      <c r="Q34" s="79">
        <f t="shared" ref="Q34" si="3">P34*L34/K34</f>
        <v>0.25</v>
      </c>
      <c r="R34" s="80">
        <f>Q34-L34</f>
        <v>0</v>
      </c>
      <c r="S34" s="67"/>
    </row>
    <row r="35" spans="1:19" ht="16.95" customHeight="1" x14ac:dyDescent="0.3">
      <c r="A35" s="125"/>
      <c r="B35" s="97"/>
      <c r="C35" s="98"/>
      <c r="D35" s="98"/>
      <c r="E35" s="88"/>
      <c r="F35" s="91"/>
      <c r="G35" s="91"/>
      <c r="H35" s="78"/>
      <c r="I35" s="78"/>
      <c r="J35" s="78"/>
      <c r="K35" s="78"/>
      <c r="L35" s="93"/>
      <c r="M35" s="91"/>
      <c r="N35" s="91"/>
      <c r="O35" s="91"/>
      <c r="P35" s="95"/>
      <c r="Q35" s="79"/>
      <c r="R35" s="78"/>
      <c r="S35" s="67"/>
    </row>
    <row r="36" spans="1:19" ht="32.25" customHeight="1" x14ac:dyDescent="0.3">
      <c r="A36" s="125"/>
      <c r="B36" s="97"/>
      <c r="C36" s="98"/>
      <c r="D36" s="98"/>
      <c r="E36" s="89"/>
      <c r="F36" s="92"/>
      <c r="G36" s="92"/>
      <c r="H36" s="78"/>
      <c r="I36" s="78"/>
      <c r="J36" s="78"/>
      <c r="K36" s="78"/>
      <c r="L36" s="108"/>
      <c r="M36" s="92"/>
      <c r="N36" s="92"/>
      <c r="O36" s="92"/>
      <c r="P36" s="96"/>
      <c r="Q36" s="79"/>
      <c r="R36" s="78"/>
      <c r="S36" s="67"/>
    </row>
    <row r="37" spans="1:19" ht="15" customHeight="1" x14ac:dyDescent="0.3">
      <c r="A37" s="125"/>
      <c r="B37" s="97" t="s">
        <v>121</v>
      </c>
      <c r="C37" s="98" t="s">
        <v>126</v>
      </c>
      <c r="D37" s="98"/>
      <c r="E37" s="88" t="s">
        <v>127</v>
      </c>
      <c r="F37" s="90" t="s">
        <v>44</v>
      </c>
      <c r="G37" s="90" t="s">
        <v>35</v>
      </c>
      <c r="H37" s="78">
        <v>1</v>
      </c>
      <c r="I37" s="78">
        <v>1</v>
      </c>
      <c r="J37" s="78">
        <v>1</v>
      </c>
      <c r="K37" s="78">
        <f>SUM(H37:J39)</f>
        <v>3</v>
      </c>
      <c r="L37" s="93">
        <v>0.25</v>
      </c>
      <c r="M37" s="90">
        <v>1</v>
      </c>
      <c r="N37" s="90">
        <f>1</f>
        <v>1</v>
      </c>
      <c r="O37" s="90">
        <v>1</v>
      </c>
      <c r="P37" s="94">
        <f>SUM(M37:O39)</f>
        <v>3</v>
      </c>
      <c r="Q37" s="79">
        <f t="shared" ref="Q37" si="4">P37*L37/K37</f>
        <v>0.25</v>
      </c>
      <c r="R37" s="80">
        <f>Q37-L37</f>
        <v>0</v>
      </c>
      <c r="S37" s="67"/>
    </row>
    <row r="38" spans="1:19" ht="16.95" customHeight="1" x14ac:dyDescent="0.3">
      <c r="A38" s="125"/>
      <c r="B38" s="97"/>
      <c r="C38" s="98"/>
      <c r="D38" s="98"/>
      <c r="E38" s="88"/>
      <c r="F38" s="91"/>
      <c r="G38" s="91"/>
      <c r="H38" s="78"/>
      <c r="I38" s="78"/>
      <c r="J38" s="78"/>
      <c r="K38" s="78"/>
      <c r="L38" s="93"/>
      <c r="M38" s="91"/>
      <c r="N38" s="91"/>
      <c r="O38" s="91"/>
      <c r="P38" s="95"/>
      <c r="Q38" s="79"/>
      <c r="R38" s="78"/>
      <c r="S38" s="67"/>
    </row>
    <row r="39" spans="1:19" ht="32.25" customHeight="1" x14ac:dyDescent="0.3">
      <c r="A39" s="125"/>
      <c r="B39" s="97"/>
      <c r="C39" s="98"/>
      <c r="D39" s="98"/>
      <c r="E39" s="89"/>
      <c r="F39" s="92"/>
      <c r="G39" s="92"/>
      <c r="H39" s="78"/>
      <c r="I39" s="78"/>
      <c r="J39" s="78"/>
      <c r="K39" s="78"/>
      <c r="L39" s="108"/>
      <c r="M39" s="92"/>
      <c r="N39" s="92"/>
      <c r="O39" s="92"/>
      <c r="P39" s="96"/>
      <c r="Q39" s="79"/>
      <c r="R39" s="78"/>
      <c r="S39" s="67"/>
    </row>
    <row r="40" spans="1:19" ht="20.399999999999999" customHeight="1" x14ac:dyDescent="0.3">
      <c r="A40" s="122" t="s">
        <v>23</v>
      </c>
      <c r="B40" s="100">
        <v>10702</v>
      </c>
      <c r="C40" s="113" t="s">
        <v>109</v>
      </c>
      <c r="D40" s="114"/>
      <c r="E40" s="118" t="s">
        <v>41</v>
      </c>
      <c r="F40" s="102" t="s">
        <v>44</v>
      </c>
      <c r="G40" s="102" t="s">
        <v>35</v>
      </c>
      <c r="H40" s="100">
        <f>+H43+H46+H49+H52</f>
        <v>5</v>
      </c>
      <c r="I40" s="100">
        <f>+I43+I46+I49+I52</f>
        <v>5</v>
      </c>
      <c r="J40" s="100">
        <f>+J43+J46+J49+J52</f>
        <v>5</v>
      </c>
      <c r="K40" s="100">
        <f>SUM(K43:K54)</f>
        <v>15</v>
      </c>
      <c r="L40" s="109">
        <v>1</v>
      </c>
      <c r="M40" s="100">
        <f>+M43+M46+M49+M52</f>
        <v>5</v>
      </c>
      <c r="N40" s="100">
        <f>+N43+N46+N49+N52</f>
        <v>5</v>
      </c>
      <c r="O40" s="100">
        <f>+O43+O46+O49+O52</f>
        <v>5</v>
      </c>
      <c r="P40" s="100">
        <f>SUM(P43:P54)</f>
        <v>15</v>
      </c>
      <c r="Q40" s="101">
        <f t="shared" ref="Q40" si="5">P40*L40/K40</f>
        <v>1</v>
      </c>
      <c r="R40" s="99">
        <f>Q40-L40</f>
        <v>0</v>
      </c>
      <c r="S40" s="67"/>
    </row>
    <row r="41" spans="1:19" ht="15" customHeight="1" x14ac:dyDescent="0.3">
      <c r="A41" s="123"/>
      <c r="B41" s="100"/>
      <c r="C41" s="113"/>
      <c r="D41" s="114"/>
      <c r="E41" s="119"/>
      <c r="F41" s="103"/>
      <c r="G41" s="103"/>
      <c r="H41" s="100"/>
      <c r="I41" s="100"/>
      <c r="J41" s="100"/>
      <c r="K41" s="100"/>
      <c r="L41" s="109"/>
      <c r="M41" s="100"/>
      <c r="N41" s="100"/>
      <c r="O41" s="100"/>
      <c r="P41" s="100"/>
      <c r="Q41" s="101"/>
      <c r="R41" s="100"/>
      <c r="S41" s="67"/>
    </row>
    <row r="42" spans="1:19" ht="39.6" customHeight="1" x14ac:dyDescent="0.3">
      <c r="A42" s="124"/>
      <c r="B42" s="100"/>
      <c r="C42" s="115"/>
      <c r="D42" s="116"/>
      <c r="E42" s="120"/>
      <c r="F42" s="104"/>
      <c r="G42" s="104"/>
      <c r="H42" s="100"/>
      <c r="I42" s="100"/>
      <c r="J42" s="100"/>
      <c r="K42" s="100"/>
      <c r="L42" s="109"/>
      <c r="M42" s="100"/>
      <c r="N42" s="100"/>
      <c r="O42" s="100"/>
      <c r="P42" s="100"/>
      <c r="Q42" s="101"/>
      <c r="R42" s="100"/>
      <c r="S42" s="67"/>
    </row>
    <row r="43" spans="1:19" ht="22.2" customHeight="1" x14ac:dyDescent="0.3">
      <c r="A43" s="130" t="s">
        <v>24</v>
      </c>
      <c r="B43" s="97" t="s">
        <v>117</v>
      </c>
      <c r="C43" s="140" t="s">
        <v>29</v>
      </c>
      <c r="D43" s="141"/>
      <c r="E43" s="87" t="s">
        <v>65</v>
      </c>
      <c r="F43" s="90" t="s">
        <v>44</v>
      </c>
      <c r="G43" s="90" t="s">
        <v>35</v>
      </c>
      <c r="H43" s="78">
        <v>1</v>
      </c>
      <c r="I43" s="78">
        <v>1</v>
      </c>
      <c r="J43" s="78">
        <v>1</v>
      </c>
      <c r="K43" s="78">
        <f t="shared" ref="K43" si="6">SUM(H43:J45)</f>
        <v>3</v>
      </c>
      <c r="L43" s="93">
        <v>0.25</v>
      </c>
      <c r="M43" s="90">
        <v>1</v>
      </c>
      <c r="N43" s="90">
        <v>1</v>
      </c>
      <c r="O43" s="90">
        <f>1</f>
        <v>1</v>
      </c>
      <c r="P43" s="94">
        <f>SUM(M43:O45)</f>
        <v>3</v>
      </c>
      <c r="Q43" s="79">
        <f t="shared" ref="Q43" si="7">P43*L43/K43</f>
        <v>0.25</v>
      </c>
      <c r="R43" s="80">
        <f>Q43-L43</f>
        <v>0</v>
      </c>
      <c r="S43" s="67"/>
    </row>
    <row r="44" spans="1:19" ht="28.2" customHeight="1" x14ac:dyDescent="0.3">
      <c r="A44" s="131"/>
      <c r="B44" s="97"/>
      <c r="C44" s="142"/>
      <c r="D44" s="143"/>
      <c r="E44" s="88"/>
      <c r="F44" s="91"/>
      <c r="G44" s="91"/>
      <c r="H44" s="78"/>
      <c r="I44" s="78"/>
      <c r="J44" s="78"/>
      <c r="K44" s="78"/>
      <c r="L44" s="93"/>
      <c r="M44" s="91"/>
      <c r="N44" s="91"/>
      <c r="O44" s="91"/>
      <c r="P44" s="95"/>
      <c r="Q44" s="79"/>
      <c r="R44" s="78"/>
      <c r="S44" s="67"/>
    </row>
    <row r="45" spans="1:19" ht="32.25" customHeight="1" x14ac:dyDescent="0.3">
      <c r="A45" s="131"/>
      <c r="B45" s="97"/>
      <c r="C45" s="144"/>
      <c r="D45" s="145"/>
      <c r="E45" s="89"/>
      <c r="F45" s="92"/>
      <c r="G45" s="92"/>
      <c r="H45" s="78"/>
      <c r="I45" s="78"/>
      <c r="J45" s="78"/>
      <c r="K45" s="78"/>
      <c r="L45" s="108"/>
      <c r="M45" s="92"/>
      <c r="N45" s="92"/>
      <c r="O45" s="92"/>
      <c r="P45" s="96"/>
      <c r="Q45" s="79"/>
      <c r="R45" s="78"/>
      <c r="S45" s="67"/>
    </row>
    <row r="46" spans="1:19" ht="18" customHeight="1" x14ac:dyDescent="0.3">
      <c r="A46" s="131"/>
      <c r="B46" s="97" t="s">
        <v>118</v>
      </c>
      <c r="C46" s="81" t="s">
        <v>110</v>
      </c>
      <c r="D46" s="82"/>
      <c r="E46" s="88" t="s">
        <v>68</v>
      </c>
      <c r="F46" s="90" t="s">
        <v>44</v>
      </c>
      <c r="G46" s="90" t="s">
        <v>35</v>
      </c>
      <c r="H46" s="78">
        <v>1</v>
      </c>
      <c r="I46" s="78">
        <v>1</v>
      </c>
      <c r="J46" s="78">
        <v>1</v>
      </c>
      <c r="K46" s="78">
        <f t="shared" ref="K46" si="8">H46+I46+J46</f>
        <v>3</v>
      </c>
      <c r="L46" s="93">
        <v>0.25</v>
      </c>
      <c r="M46" s="90">
        <v>1</v>
      </c>
      <c r="N46" s="90">
        <v>1</v>
      </c>
      <c r="O46" s="90">
        <f>1</f>
        <v>1</v>
      </c>
      <c r="P46" s="94">
        <f>M46+N46+O46</f>
        <v>3</v>
      </c>
      <c r="Q46" s="79">
        <f t="shared" ref="Q46" si="9">P46*L46/K46</f>
        <v>0.25</v>
      </c>
      <c r="R46" s="80">
        <f>Q46-L46</f>
        <v>0</v>
      </c>
      <c r="S46" s="67"/>
    </row>
    <row r="47" spans="1:19" ht="28.2" customHeight="1" x14ac:dyDescent="0.3">
      <c r="A47" s="131"/>
      <c r="B47" s="97"/>
      <c r="C47" s="83"/>
      <c r="D47" s="84"/>
      <c r="E47" s="88"/>
      <c r="F47" s="91"/>
      <c r="G47" s="91"/>
      <c r="H47" s="78"/>
      <c r="I47" s="78"/>
      <c r="J47" s="78"/>
      <c r="K47" s="78"/>
      <c r="L47" s="93"/>
      <c r="M47" s="91"/>
      <c r="N47" s="91"/>
      <c r="O47" s="91"/>
      <c r="P47" s="95"/>
      <c r="Q47" s="79"/>
      <c r="R47" s="78"/>
      <c r="S47" s="67"/>
    </row>
    <row r="48" spans="1:19" ht="43.95" customHeight="1" x14ac:dyDescent="0.3">
      <c r="A48" s="131"/>
      <c r="B48" s="97"/>
      <c r="C48" s="85"/>
      <c r="D48" s="86"/>
      <c r="E48" s="89"/>
      <c r="F48" s="92"/>
      <c r="G48" s="92"/>
      <c r="H48" s="78"/>
      <c r="I48" s="78"/>
      <c r="J48" s="78"/>
      <c r="K48" s="78"/>
      <c r="L48" s="108"/>
      <c r="M48" s="92"/>
      <c r="N48" s="92"/>
      <c r="O48" s="92"/>
      <c r="P48" s="96"/>
      <c r="Q48" s="79"/>
      <c r="R48" s="78"/>
      <c r="S48" s="67"/>
    </row>
    <row r="49" spans="1:19" ht="15" customHeight="1" x14ac:dyDescent="0.3">
      <c r="A49" s="131"/>
      <c r="B49" s="97" t="s">
        <v>119</v>
      </c>
      <c r="C49" s="140" t="s">
        <v>111</v>
      </c>
      <c r="D49" s="141"/>
      <c r="E49" s="87" t="s">
        <v>71</v>
      </c>
      <c r="F49" s="90" t="s">
        <v>44</v>
      </c>
      <c r="G49" s="90" t="s">
        <v>35</v>
      </c>
      <c r="H49" s="78">
        <v>1</v>
      </c>
      <c r="I49" s="78">
        <v>1</v>
      </c>
      <c r="J49" s="78">
        <v>1</v>
      </c>
      <c r="K49" s="78">
        <f t="shared" ref="K49" si="10">SUM(H49:J51)</f>
        <v>3</v>
      </c>
      <c r="L49" s="93">
        <v>0.25</v>
      </c>
      <c r="M49" s="90">
        <v>1</v>
      </c>
      <c r="N49" s="90">
        <f>1</f>
        <v>1</v>
      </c>
      <c r="O49" s="90">
        <v>1</v>
      </c>
      <c r="P49" s="94">
        <f>SUM(M49:O51)</f>
        <v>3</v>
      </c>
      <c r="Q49" s="79">
        <f t="shared" ref="Q49" si="11">P49*L49/K49</f>
        <v>0.25</v>
      </c>
      <c r="R49" s="80">
        <f>Q49-L49</f>
        <v>0</v>
      </c>
      <c r="S49" s="67"/>
    </row>
    <row r="50" spans="1:19" ht="20.399999999999999" customHeight="1" x14ac:dyDescent="0.3">
      <c r="A50" s="131"/>
      <c r="B50" s="97"/>
      <c r="C50" s="142"/>
      <c r="D50" s="143"/>
      <c r="E50" s="88"/>
      <c r="F50" s="91"/>
      <c r="G50" s="91"/>
      <c r="H50" s="78"/>
      <c r="I50" s="78"/>
      <c r="J50" s="78"/>
      <c r="K50" s="78"/>
      <c r="L50" s="93"/>
      <c r="M50" s="91"/>
      <c r="N50" s="91"/>
      <c r="O50" s="91"/>
      <c r="P50" s="95"/>
      <c r="Q50" s="79"/>
      <c r="R50" s="78"/>
    </row>
    <row r="51" spans="1:19" ht="49.95" customHeight="1" x14ac:dyDescent="0.3">
      <c r="A51" s="131"/>
      <c r="B51" s="97"/>
      <c r="C51" s="144"/>
      <c r="D51" s="145"/>
      <c r="E51" s="89"/>
      <c r="F51" s="92"/>
      <c r="G51" s="92"/>
      <c r="H51" s="78"/>
      <c r="I51" s="78"/>
      <c r="J51" s="78"/>
      <c r="K51" s="78"/>
      <c r="L51" s="108"/>
      <c r="M51" s="92"/>
      <c r="N51" s="92"/>
      <c r="O51" s="92"/>
      <c r="P51" s="96"/>
      <c r="Q51" s="79"/>
      <c r="R51" s="78"/>
    </row>
    <row r="52" spans="1:19" ht="15" customHeight="1" x14ac:dyDescent="0.3">
      <c r="A52" s="131"/>
      <c r="B52" s="127" t="s">
        <v>120</v>
      </c>
      <c r="C52" s="142" t="s">
        <v>128</v>
      </c>
      <c r="D52" s="143"/>
      <c r="E52" s="88" t="s">
        <v>74</v>
      </c>
      <c r="F52" s="90" t="s">
        <v>44</v>
      </c>
      <c r="G52" s="90" t="s">
        <v>35</v>
      </c>
      <c r="H52" s="78">
        <v>2</v>
      </c>
      <c r="I52" s="78">
        <v>2</v>
      </c>
      <c r="J52" s="78">
        <v>2</v>
      </c>
      <c r="K52" s="78">
        <f t="shared" ref="K52" si="12">SUM(H52:J54)</f>
        <v>6</v>
      </c>
      <c r="L52" s="93">
        <v>0.25</v>
      </c>
      <c r="M52" s="90">
        <f>1+1</f>
        <v>2</v>
      </c>
      <c r="N52" s="90">
        <f>1+1</f>
        <v>2</v>
      </c>
      <c r="O52" s="90">
        <v>2</v>
      </c>
      <c r="P52" s="95">
        <f>SUM(M52:O54)</f>
        <v>6</v>
      </c>
      <c r="Q52" s="79">
        <f t="shared" ref="Q52" si="13">P52*L52/K52</f>
        <v>0.25</v>
      </c>
      <c r="R52" s="80">
        <f>Q52-L52</f>
        <v>0</v>
      </c>
    </row>
    <row r="53" spans="1:19" ht="41.4" customHeight="1" x14ac:dyDescent="0.3">
      <c r="A53" s="131"/>
      <c r="B53" s="97"/>
      <c r="C53" s="142"/>
      <c r="D53" s="143"/>
      <c r="E53" s="88"/>
      <c r="F53" s="91"/>
      <c r="G53" s="91"/>
      <c r="H53" s="78"/>
      <c r="I53" s="78"/>
      <c r="J53" s="78"/>
      <c r="K53" s="78"/>
      <c r="L53" s="93"/>
      <c r="M53" s="91"/>
      <c r="N53" s="91"/>
      <c r="O53" s="91"/>
      <c r="P53" s="95"/>
      <c r="Q53" s="79"/>
      <c r="R53" s="78"/>
    </row>
    <row r="54" spans="1:19" ht="47.25" customHeight="1" thickBot="1" x14ac:dyDescent="0.35">
      <c r="A54" s="188"/>
      <c r="B54" s="176"/>
      <c r="C54" s="183"/>
      <c r="D54" s="184"/>
      <c r="E54" s="121"/>
      <c r="F54" s="92"/>
      <c r="G54" s="92"/>
      <c r="H54" s="78"/>
      <c r="I54" s="78"/>
      <c r="J54" s="78"/>
      <c r="K54" s="78"/>
      <c r="L54" s="93"/>
      <c r="M54" s="92"/>
      <c r="N54" s="92"/>
      <c r="O54" s="92"/>
      <c r="P54" s="107"/>
      <c r="Q54" s="79"/>
      <c r="R54" s="78"/>
    </row>
    <row r="55" spans="1:19" ht="15" customHeight="1" x14ac:dyDescent="0.3">
      <c r="A55" s="124" t="s">
        <v>23</v>
      </c>
      <c r="B55" s="106">
        <v>10703</v>
      </c>
      <c r="C55" s="113" t="s">
        <v>116</v>
      </c>
      <c r="D55" s="114"/>
      <c r="E55" s="111" t="s">
        <v>41</v>
      </c>
      <c r="F55" s="103" t="s">
        <v>44</v>
      </c>
      <c r="G55" s="103" t="s">
        <v>35</v>
      </c>
      <c r="H55" s="106">
        <f t="shared" ref="H55:J55" si="14">+H58+H61+H64+H67</f>
        <v>9</v>
      </c>
      <c r="I55" s="106">
        <f t="shared" si="14"/>
        <v>9</v>
      </c>
      <c r="J55" s="106">
        <f t="shared" si="14"/>
        <v>9</v>
      </c>
      <c r="K55" s="106">
        <f t="shared" ref="K55" si="15">SUM(K58:K69)</f>
        <v>27</v>
      </c>
      <c r="L55" s="110">
        <v>1</v>
      </c>
      <c r="M55" s="105">
        <f>+M58+M61+M64+M67</f>
        <v>9</v>
      </c>
      <c r="N55" s="105">
        <f>+N58+N61+N64+N67</f>
        <v>9</v>
      </c>
      <c r="O55" s="105">
        <f>+O58+O61+O64+O67</f>
        <v>9</v>
      </c>
      <c r="P55" s="105">
        <f>SUM(P58:P69)</f>
        <v>27</v>
      </c>
      <c r="Q55" s="101">
        <f t="shared" ref="Q55" si="16">P55*L55/K55</f>
        <v>1</v>
      </c>
      <c r="R55" s="99">
        <f>Q55-L55</f>
        <v>0</v>
      </c>
    </row>
    <row r="56" spans="1:19" ht="19.95" customHeight="1" x14ac:dyDescent="0.3">
      <c r="A56" s="126"/>
      <c r="B56" s="100"/>
      <c r="C56" s="113"/>
      <c r="D56" s="114"/>
      <c r="E56" s="112"/>
      <c r="F56" s="103"/>
      <c r="G56" s="103"/>
      <c r="H56" s="100"/>
      <c r="I56" s="100"/>
      <c r="J56" s="100"/>
      <c r="K56" s="100"/>
      <c r="L56" s="101"/>
      <c r="M56" s="105"/>
      <c r="N56" s="105"/>
      <c r="O56" s="105"/>
      <c r="P56" s="105"/>
      <c r="Q56" s="101"/>
      <c r="R56" s="100"/>
    </row>
    <row r="57" spans="1:19" ht="38.4" customHeight="1" x14ac:dyDescent="0.3">
      <c r="A57" s="126"/>
      <c r="B57" s="100"/>
      <c r="C57" s="115"/>
      <c r="D57" s="116"/>
      <c r="E57" s="112"/>
      <c r="F57" s="104"/>
      <c r="G57" s="104"/>
      <c r="H57" s="100"/>
      <c r="I57" s="100"/>
      <c r="J57" s="100"/>
      <c r="K57" s="100"/>
      <c r="L57" s="101"/>
      <c r="M57" s="106"/>
      <c r="N57" s="106"/>
      <c r="O57" s="106"/>
      <c r="P57" s="106"/>
      <c r="Q57" s="101"/>
      <c r="R57" s="100"/>
    </row>
    <row r="58" spans="1:19" ht="15" customHeight="1" x14ac:dyDescent="0.3">
      <c r="A58" s="130" t="s">
        <v>24</v>
      </c>
      <c r="B58" s="97" t="s">
        <v>117</v>
      </c>
      <c r="C58" s="81" t="s">
        <v>134</v>
      </c>
      <c r="D58" s="82"/>
      <c r="E58" s="88" t="s">
        <v>124</v>
      </c>
      <c r="F58" s="90" t="s">
        <v>44</v>
      </c>
      <c r="G58" s="90" t="s">
        <v>35</v>
      </c>
      <c r="H58" s="78">
        <v>1</v>
      </c>
      <c r="I58" s="78">
        <v>1</v>
      </c>
      <c r="J58" s="78">
        <v>1</v>
      </c>
      <c r="K58" s="78">
        <f t="shared" ref="K58" si="17">SUM(H58:J60)</f>
        <v>3</v>
      </c>
      <c r="L58" s="93">
        <v>0.25</v>
      </c>
      <c r="M58" s="77">
        <v>1</v>
      </c>
      <c r="N58" s="77">
        <v>1</v>
      </c>
      <c r="O58" s="77">
        <f>1</f>
        <v>1</v>
      </c>
      <c r="P58" s="78">
        <f>SUM(M58:O60)</f>
        <v>3</v>
      </c>
      <c r="Q58" s="79">
        <f t="shared" ref="Q58" si="18">P58*L58/K58</f>
        <v>0.25</v>
      </c>
      <c r="R58" s="80">
        <f>Q58-L58</f>
        <v>0</v>
      </c>
    </row>
    <row r="59" spans="1:19" ht="18" customHeight="1" x14ac:dyDescent="0.3">
      <c r="A59" s="131"/>
      <c r="B59" s="97"/>
      <c r="C59" s="83"/>
      <c r="D59" s="84"/>
      <c r="E59" s="88"/>
      <c r="F59" s="91"/>
      <c r="G59" s="91"/>
      <c r="H59" s="78"/>
      <c r="I59" s="78"/>
      <c r="J59" s="78"/>
      <c r="K59" s="78"/>
      <c r="L59" s="93"/>
      <c r="M59" s="77"/>
      <c r="N59" s="77"/>
      <c r="O59" s="77"/>
      <c r="P59" s="78"/>
      <c r="Q59" s="79"/>
      <c r="R59" s="78"/>
    </row>
    <row r="60" spans="1:19" ht="37.950000000000003" customHeight="1" x14ac:dyDescent="0.3">
      <c r="A60" s="131"/>
      <c r="B60" s="97"/>
      <c r="C60" s="85"/>
      <c r="D60" s="86"/>
      <c r="E60" s="89"/>
      <c r="F60" s="92"/>
      <c r="G60" s="92"/>
      <c r="H60" s="78"/>
      <c r="I60" s="78"/>
      <c r="J60" s="78"/>
      <c r="K60" s="78"/>
      <c r="L60" s="93"/>
      <c r="M60" s="77"/>
      <c r="N60" s="77"/>
      <c r="O60" s="77"/>
      <c r="P60" s="78"/>
      <c r="Q60" s="79"/>
      <c r="R60" s="78"/>
    </row>
    <row r="61" spans="1:19" ht="15" customHeight="1" x14ac:dyDescent="0.3">
      <c r="A61" s="131"/>
      <c r="B61" s="97" t="s">
        <v>118</v>
      </c>
      <c r="C61" s="81" t="s">
        <v>30</v>
      </c>
      <c r="D61" s="82"/>
      <c r="E61" s="88" t="s">
        <v>130</v>
      </c>
      <c r="F61" s="90" t="s">
        <v>44</v>
      </c>
      <c r="G61" s="90" t="s">
        <v>35</v>
      </c>
      <c r="H61" s="78">
        <v>6</v>
      </c>
      <c r="I61" s="78">
        <v>6</v>
      </c>
      <c r="J61" s="78">
        <v>6</v>
      </c>
      <c r="K61" s="78">
        <f t="shared" ref="K61" si="19">H61+I61+J61</f>
        <v>18</v>
      </c>
      <c r="L61" s="93">
        <v>0.25</v>
      </c>
      <c r="M61" s="77">
        <v>6</v>
      </c>
      <c r="N61" s="77">
        <v>6</v>
      </c>
      <c r="O61" s="77">
        <v>6</v>
      </c>
      <c r="P61" s="78">
        <f>SUM(M61:O63)</f>
        <v>18</v>
      </c>
      <c r="Q61" s="79">
        <f t="shared" ref="Q61" si="20">P61*L61/K61</f>
        <v>0.25</v>
      </c>
      <c r="R61" s="80">
        <f>Q61-L61</f>
        <v>0</v>
      </c>
    </row>
    <row r="62" spans="1:19" ht="18" customHeight="1" x14ac:dyDescent="0.3">
      <c r="A62" s="131"/>
      <c r="B62" s="97"/>
      <c r="C62" s="83"/>
      <c r="D62" s="84"/>
      <c r="E62" s="88"/>
      <c r="F62" s="91"/>
      <c r="G62" s="91"/>
      <c r="H62" s="78"/>
      <c r="I62" s="78"/>
      <c r="J62" s="78"/>
      <c r="K62" s="78"/>
      <c r="L62" s="93"/>
      <c r="M62" s="77"/>
      <c r="N62" s="77"/>
      <c r="O62" s="77"/>
      <c r="P62" s="78"/>
      <c r="Q62" s="79"/>
      <c r="R62" s="78"/>
      <c r="S62" s="67"/>
    </row>
    <row r="63" spans="1:19" ht="48" customHeight="1" x14ac:dyDescent="0.3">
      <c r="A63" s="131"/>
      <c r="B63" s="97"/>
      <c r="C63" s="85"/>
      <c r="D63" s="86"/>
      <c r="E63" s="89"/>
      <c r="F63" s="92"/>
      <c r="G63" s="92"/>
      <c r="H63" s="78"/>
      <c r="I63" s="78"/>
      <c r="J63" s="78"/>
      <c r="K63" s="78"/>
      <c r="L63" s="93"/>
      <c r="M63" s="77"/>
      <c r="N63" s="77"/>
      <c r="O63" s="77"/>
      <c r="P63" s="78"/>
      <c r="Q63" s="79"/>
      <c r="R63" s="78"/>
    </row>
    <row r="64" spans="1:19" ht="15" customHeight="1" x14ac:dyDescent="0.3">
      <c r="A64" s="131"/>
      <c r="B64" s="97" t="s">
        <v>119</v>
      </c>
      <c r="C64" s="81" t="s">
        <v>3</v>
      </c>
      <c r="D64" s="82"/>
      <c r="E64" s="88" t="s">
        <v>81</v>
      </c>
      <c r="F64" s="90" t="s">
        <v>44</v>
      </c>
      <c r="G64" s="90" t="s">
        <v>35</v>
      </c>
      <c r="H64" s="78">
        <v>1</v>
      </c>
      <c r="I64" s="78">
        <v>1</v>
      </c>
      <c r="J64" s="78">
        <v>1</v>
      </c>
      <c r="K64" s="78">
        <f t="shared" ref="K64" si="21">SUM(H64:J66)</f>
        <v>3</v>
      </c>
      <c r="L64" s="93">
        <v>0.25</v>
      </c>
      <c r="M64" s="77">
        <v>1</v>
      </c>
      <c r="N64" s="77">
        <v>1</v>
      </c>
      <c r="O64" s="77">
        <f>1</f>
        <v>1</v>
      </c>
      <c r="P64" s="78">
        <f>SUM(M64:O66)</f>
        <v>3</v>
      </c>
      <c r="Q64" s="79">
        <f t="shared" ref="Q64" si="22">P64*L64/K64</f>
        <v>0.25</v>
      </c>
      <c r="R64" s="80">
        <f>Q64-L64</f>
        <v>0</v>
      </c>
    </row>
    <row r="65" spans="1:19" ht="20.399999999999999" customHeight="1" x14ac:dyDescent="0.3">
      <c r="A65" s="131"/>
      <c r="B65" s="97"/>
      <c r="C65" s="83"/>
      <c r="D65" s="84"/>
      <c r="E65" s="88"/>
      <c r="F65" s="91"/>
      <c r="G65" s="91"/>
      <c r="H65" s="78"/>
      <c r="I65" s="78"/>
      <c r="J65" s="78"/>
      <c r="K65" s="78"/>
      <c r="L65" s="93"/>
      <c r="M65" s="77"/>
      <c r="N65" s="77"/>
      <c r="O65" s="77"/>
      <c r="P65" s="78"/>
      <c r="Q65" s="79"/>
      <c r="R65" s="78"/>
    </row>
    <row r="66" spans="1:19" ht="27.6" customHeight="1" x14ac:dyDescent="0.3">
      <c r="A66" s="131"/>
      <c r="B66" s="97"/>
      <c r="C66" s="85"/>
      <c r="D66" s="86"/>
      <c r="E66" s="89"/>
      <c r="F66" s="92"/>
      <c r="G66" s="92"/>
      <c r="H66" s="78"/>
      <c r="I66" s="78"/>
      <c r="J66" s="78"/>
      <c r="K66" s="78"/>
      <c r="L66" s="93"/>
      <c r="M66" s="77"/>
      <c r="N66" s="77"/>
      <c r="O66" s="77"/>
      <c r="P66" s="78"/>
      <c r="Q66" s="79"/>
      <c r="R66" s="78"/>
    </row>
    <row r="67" spans="1:19" ht="15" customHeight="1" x14ac:dyDescent="0.3">
      <c r="A67" s="131"/>
      <c r="B67" s="97" t="s">
        <v>120</v>
      </c>
      <c r="C67" s="81" t="s">
        <v>26</v>
      </c>
      <c r="D67" s="82"/>
      <c r="E67" s="88" t="s">
        <v>84</v>
      </c>
      <c r="F67" s="90" t="s">
        <v>44</v>
      </c>
      <c r="G67" s="90" t="s">
        <v>35</v>
      </c>
      <c r="H67" s="78">
        <v>1</v>
      </c>
      <c r="I67" s="78">
        <v>1</v>
      </c>
      <c r="J67" s="78">
        <v>1</v>
      </c>
      <c r="K67" s="78">
        <f t="shared" ref="K67" si="23">SUM(H67:J69)</f>
        <v>3</v>
      </c>
      <c r="L67" s="93">
        <v>0.25</v>
      </c>
      <c r="M67" s="77">
        <v>1</v>
      </c>
      <c r="N67" s="77">
        <v>1</v>
      </c>
      <c r="O67" s="77">
        <v>1</v>
      </c>
      <c r="P67" s="78">
        <f>SUM(M67:O69)</f>
        <v>3</v>
      </c>
      <c r="Q67" s="79">
        <f t="shared" ref="Q67" si="24">P67*L67/K67</f>
        <v>0.25</v>
      </c>
      <c r="R67" s="80">
        <f>Q67-L67</f>
        <v>0</v>
      </c>
    </row>
    <row r="68" spans="1:19" ht="21.6" customHeight="1" x14ac:dyDescent="0.3">
      <c r="A68" s="131"/>
      <c r="B68" s="97"/>
      <c r="C68" s="83"/>
      <c r="D68" s="84"/>
      <c r="E68" s="88"/>
      <c r="F68" s="91"/>
      <c r="G68" s="91"/>
      <c r="H68" s="78"/>
      <c r="I68" s="78"/>
      <c r="J68" s="78"/>
      <c r="K68" s="78"/>
      <c r="L68" s="93"/>
      <c r="M68" s="77"/>
      <c r="N68" s="77"/>
      <c r="O68" s="77"/>
      <c r="P68" s="78"/>
      <c r="Q68" s="79"/>
      <c r="R68" s="78"/>
      <c r="S68" s="67"/>
    </row>
    <row r="69" spans="1:19" ht="31.95" customHeight="1" x14ac:dyDescent="0.3">
      <c r="A69" s="131"/>
      <c r="B69" s="97"/>
      <c r="C69" s="85"/>
      <c r="D69" s="86"/>
      <c r="E69" s="89"/>
      <c r="F69" s="92"/>
      <c r="G69" s="92"/>
      <c r="H69" s="78"/>
      <c r="I69" s="78"/>
      <c r="J69" s="78"/>
      <c r="K69" s="78"/>
      <c r="L69" s="93"/>
      <c r="M69" s="77"/>
      <c r="N69" s="77"/>
      <c r="O69" s="77"/>
      <c r="P69" s="78"/>
      <c r="Q69" s="79"/>
      <c r="R69" s="78"/>
    </row>
    <row r="70" spans="1:19" ht="15" customHeight="1" x14ac:dyDescent="0.3">
      <c r="A70" s="122" t="s">
        <v>23</v>
      </c>
      <c r="B70" s="100">
        <v>10704</v>
      </c>
      <c r="C70" s="128" t="s">
        <v>31</v>
      </c>
      <c r="D70" s="129"/>
      <c r="E70" s="112" t="s">
        <v>41</v>
      </c>
      <c r="F70" s="102" t="s">
        <v>44</v>
      </c>
      <c r="G70" s="102" t="s">
        <v>35</v>
      </c>
      <c r="H70" s="100">
        <f>SUM(H73:H87)</f>
        <v>7</v>
      </c>
      <c r="I70" s="100">
        <f t="shared" ref="I70:J70" si="25">SUM(I73:I87)</f>
        <v>7</v>
      </c>
      <c r="J70" s="100">
        <f t="shared" si="25"/>
        <v>7</v>
      </c>
      <c r="K70" s="100">
        <f t="shared" ref="K70" si="26">SUM(K73:K87)</f>
        <v>21</v>
      </c>
      <c r="L70" s="101">
        <v>1</v>
      </c>
      <c r="M70" s="100">
        <f>+M73+M76+M79+M85+M82</f>
        <v>7</v>
      </c>
      <c r="N70" s="100">
        <f t="shared" ref="N70:O70" si="27">+N73+N76+N79+N85+N82</f>
        <v>7</v>
      </c>
      <c r="O70" s="100">
        <f t="shared" si="27"/>
        <v>7</v>
      </c>
      <c r="P70" s="100">
        <f>SUM(P73:P87)</f>
        <v>21</v>
      </c>
      <c r="Q70" s="101">
        <f t="shared" ref="Q70" si="28">P70*L70/K70</f>
        <v>1</v>
      </c>
      <c r="R70" s="99">
        <f>Q70-L70</f>
        <v>0</v>
      </c>
    </row>
    <row r="71" spans="1:19" ht="16.95" customHeight="1" x14ac:dyDescent="0.3">
      <c r="A71" s="123"/>
      <c r="B71" s="100"/>
      <c r="C71" s="113"/>
      <c r="D71" s="114"/>
      <c r="E71" s="112"/>
      <c r="F71" s="103"/>
      <c r="G71" s="103"/>
      <c r="H71" s="100"/>
      <c r="I71" s="100"/>
      <c r="J71" s="100"/>
      <c r="K71" s="100"/>
      <c r="L71" s="101"/>
      <c r="M71" s="100"/>
      <c r="N71" s="100"/>
      <c r="O71" s="100"/>
      <c r="P71" s="100"/>
      <c r="Q71" s="101"/>
      <c r="R71" s="100"/>
    </row>
    <row r="72" spans="1:19" ht="48" customHeight="1" x14ac:dyDescent="0.3">
      <c r="A72" s="124"/>
      <c r="B72" s="100"/>
      <c r="C72" s="115"/>
      <c r="D72" s="116"/>
      <c r="E72" s="112"/>
      <c r="F72" s="104"/>
      <c r="G72" s="104"/>
      <c r="H72" s="100"/>
      <c r="I72" s="100"/>
      <c r="J72" s="100"/>
      <c r="K72" s="100"/>
      <c r="L72" s="101"/>
      <c r="M72" s="100"/>
      <c r="N72" s="100"/>
      <c r="O72" s="100"/>
      <c r="P72" s="100"/>
      <c r="Q72" s="101"/>
      <c r="R72" s="100"/>
    </row>
    <row r="73" spans="1:19" ht="15" customHeight="1" x14ac:dyDescent="0.3">
      <c r="A73" s="125" t="s">
        <v>24</v>
      </c>
      <c r="B73" s="97" t="s">
        <v>117</v>
      </c>
      <c r="C73" s="81" t="s">
        <v>129</v>
      </c>
      <c r="D73" s="82"/>
      <c r="E73" s="87" t="s">
        <v>87</v>
      </c>
      <c r="F73" s="90" t="s">
        <v>44</v>
      </c>
      <c r="G73" s="90" t="s">
        <v>35</v>
      </c>
      <c r="H73" s="78">
        <v>2</v>
      </c>
      <c r="I73" s="78">
        <v>2</v>
      </c>
      <c r="J73" s="78">
        <v>2</v>
      </c>
      <c r="K73" s="78">
        <f t="shared" ref="K73" si="29">SUM(H73:J75)</f>
        <v>6</v>
      </c>
      <c r="L73" s="93">
        <v>0.25</v>
      </c>
      <c r="M73" s="77">
        <f>1+1</f>
        <v>2</v>
      </c>
      <c r="N73" s="77">
        <f>1+1</f>
        <v>2</v>
      </c>
      <c r="O73" s="77">
        <f>1+1</f>
        <v>2</v>
      </c>
      <c r="P73" s="78">
        <f>SUM(M73:O75)</f>
        <v>6</v>
      </c>
      <c r="Q73" s="79">
        <f t="shared" ref="Q73" si="30">P73*L73/K73</f>
        <v>0.25</v>
      </c>
      <c r="R73" s="80">
        <f>Q73-L73</f>
        <v>0</v>
      </c>
    </row>
    <row r="74" spans="1:19" ht="23.4" customHeight="1" x14ac:dyDescent="0.3">
      <c r="A74" s="125"/>
      <c r="B74" s="97"/>
      <c r="C74" s="83"/>
      <c r="D74" s="84"/>
      <c r="E74" s="88"/>
      <c r="F74" s="91"/>
      <c r="G74" s="91"/>
      <c r="H74" s="78"/>
      <c r="I74" s="78"/>
      <c r="J74" s="78"/>
      <c r="K74" s="78"/>
      <c r="L74" s="93"/>
      <c r="M74" s="77"/>
      <c r="N74" s="77"/>
      <c r="O74" s="77"/>
      <c r="P74" s="78"/>
      <c r="Q74" s="79"/>
      <c r="R74" s="78"/>
    </row>
    <row r="75" spans="1:19" ht="26.4" customHeight="1" x14ac:dyDescent="0.3">
      <c r="A75" s="125"/>
      <c r="B75" s="97"/>
      <c r="C75" s="85"/>
      <c r="D75" s="86"/>
      <c r="E75" s="89"/>
      <c r="F75" s="92"/>
      <c r="G75" s="92"/>
      <c r="H75" s="78"/>
      <c r="I75" s="78"/>
      <c r="J75" s="78"/>
      <c r="K75" s="78"/>
      <c r="L75" s="93"/>
      <c r="M75" s="77"/>
      <c r="N75" s="77"/>
      <c r="O75" s="77"/>
      <c r="P75" s="78"/>
      <c r="Q75" s="79"/>
      <c r="R75" s="78"/>
    </row>
    <row r="76" spans="1:19" ht="15" customHeight="1" x14ac:dyDescent="0.3">
      <c r="A76" s="125"/>
      <c r="B76" s="97" t="s">
        <v>118</v>
      </c>
      <c r="C76" s="81" t="s">
        <v>32</v>
      </c>
      <c r="D76" s="82"/>
      <c r="E76" s="88" t="s">
        <v>90</v>
      </c>
      <c r="F76" s="90" t="s">
        <v>44</v>
      </c>
      <c r="G76" s="90" t="s">
        <v>35</v>
      </c>
      <c r="H76" s="78">
        <v>1</v>
      </c>
      <c r="I76" s="78">
        <v>1</v>
      </c>
      <c r="J76" s="78">
        <v>1</v>
      </c>
      <c r="K76" s="78">
        <f t="shared" ref="K76" si="31">H76+I76+J76</f>
        <v>3</v>
      </c>
      <c r="L76" s="93">
        <v>0.25</v>
      </c>
      <c r="M76" s="77">
        <v>1</v>
      </c>
      <c r="N76" s="77">
        <v>1</v>
      </c>
      <c r="O76" s="77">
        <v>1</v>
      </c>
      <c r="P76" s="78">
        <f>SUM(M76:O78)</f>
        <v>3</v>
      </c>
      <c r="Q76" s="79">
        <f t="shared" ref="Q76" si="32">P76*L76/K76</f>
        <v>0.25</v>
      </c>
      <c r="R76" s="80">
        <f>Q76-L76</f>
        <v>0</v>
      </c>
    </row>
    <row r="77" spans="1:19" ht="22.95" customHeight="1" x14ac:dyDescent="0.3">
      <c r="A77" s="125"/>
      <c r="B77" s="97"/>
      <c r="C77" s="83"/>
      <c r="D77" s="84"/>
      <c r="E77" s="88"/>
      <c r="F77" s="91"/>
      <c r="G77" s="91"/>
      <c r="H77" s="78"/>
      <c r="I77" s="78"/>
      <c r="J77" s="78"/>
      <c r="K77" s="78"/>
      <c r="L77" s="93"/>
      <c r="M77" s="77"/>
      <c r="N77" s="77"/>
      <c r="O77" s="77"/>
      <c r="P77" s="78"/>
      <c r="Q77" s="79"/>
      <c r="R77" s="78"/>
    </row>
    <row r="78" spans="1:19" ht="16.95" customHeight="1" x14ac:dyDescent="0.3">
      <c r="A78" s="125"/>
      <c r="B78" s="97"/>
      <c r="C78" s="85"/>
      <c r="D78" s="86"/>
      <c r="E78" s="89"/>
      <c r="F78" s="92"/>
      <c r="G78" s="92"/>
      <c r="H78" s="78"/>
      <c r="I78" s="78"/>
      <c r="J78" s="78"/>
      <c r="K78" s="78"/>
      <c r="L78" s="93"/>
      <c r="M78" s="77"/>
      <c r="N78" s="77"/>
      <c r="O78" s="77"/>
      <c r="P78" s="78"/>
      <c r="Q78" s="79"/>
      <c r="R78" s="78"/>
    </row>
    <row r="79" spans="1:19" ht="15" customHeight="1" x14ac:dyDescent="0.3">
      <c r="A79" s="125"/>
      <c r="B79" s="97" t="s">
        <v>119</v>
      </c>
      <c r="C79" s="81" t="s">
        <v>33</v>
      </c>
      <c r="D79" s="82"/>
      <c r="E79" s="88" t="s">
        <v>132</v>
      </c>
      <c r="F79" s="90" t="s">
        <v>44</v>
      </c>
      <c r="G79" s="90" t="s">
        <v>35</v>
      </c>
      <c r="H79" s="78">
        <v>1</v>
      </c>
      <c r="I79" s="78">
        <v>1</v>
      </c>
      <c r="J79" s="78">
        <v>1</v>
      </c>
      <c r="K79" s="78">
        <f t="shared" ref="K79" si="33">SUM(H79:J81)</f>
        <v>3</v>
      </c>
      <c r="L79" s="93">
        <v>0.25</v>
      </c>
      <c r="M79" s="77">
        <v>1</v>
      </c>
      <c r="N79" s="77">
        <v>1</v>
      </c>
      <c r="O79" s="77">
        <v>1</v>
      </c>
      <c r="P79" s="78">
        <f>SUM(M79:O81)</f>
        <v>3</v>
      </c>
      <c r="Q79" s="79">
        <f t="shared" ref="Q79" si="34">P79*L79/K79</f>
        <v>0.25</v>
      </c>
      <c r="R79" s="80">
        <f>Q79-L79</f>
        <v>0</v>
      </c>
    </row>
    <row r="80" spans="1:19" ht="30.6" customHeight="1" x14ac:dyDescent="0.3">
      <c r="A80" s="125"/>
      <c r="B80" s="97"/>
      <c r="C80" s="83"/>
      <c r="D80" s="84"/>
      <c r="E80" s="88"/>
      <c r="F80" s="91"/>
      <c r="G80" s="91"/>
      <c r="H80" s="78"/>
      <c r="I80" s="78"/>
      <c r="J80" s="78"/>
      <c r="K80" s="78"/>
      <c r="L80" s="93"/>
      <c r="M80" s="77"/>
      <c r="N80" s="77"/>
      <c r="O80" s="77"/>
      <c r="P80" s="78"/>
      <c r="Q80" s="79"/>
      <c r="R80" s="78"/>
    </row>
    <row r="81" spans="1:18" ht="30" customHeight="1" x14ac:dyDescent="0.3">
      <c r="A81" s="125"/>
      <c r="B81" s="97"/>
      <c r="C81" s="85"/>
      <c r="D81" s="86"/>
      <c r="E81" s="89"/>
      <c r="F81" s="92"/>
      <c r="G81" s="92"/>
      <c r="H81" s="78"/>
      <c r="I81" s="78"/>
      <c r="J81" s="78"/>
      <c r="K81" s="78"/>
      <c r="L81" s="93"/>
      <c r="M81" s="77"/>
      <c r="N81" s="77"/>
      <c r="O81" s="77"/>
      <c r="P81" s="78"/>
      <c r="Q81" s="79"/>
      <c r="R81" s="78"/>
    </row>
    <row r="82" spans="1:18" ht="15" customHeight="1" x14ac:dyDescent="0.3">
      <c r="A82" s="125"/>
      <c r="B82" s="97" t="s">
        <v>120</v>
      </c>
      <c r="C82" s="81" t="s">
        <v>135</v>
      </c>
      <c r="D82" s="82"/>
      <c r="E82" s="87" t="s">
        <v>131</v>
      </c>
      <c r="F82" s="90" t="s">
        <v>44</v>
      </c>
      <c r="G82" s="90" t="s">
        <v>35</v>
      </c>
      <c r="H82" s="78">
        <v>2</v>
      </c>
      <c r="I82" s="78">
        <v>2</v>
      </c>
      <c r="J82" s="78">
        <v>2</v>
      </c>
      <c r="K82" s="78">
        <f t="shared" ref="K82" si="35">SUM(H82:J84)</f>
        <v>6</v>
      </c>
      <c r="L82" s="93">
        <v>0.25</v>
      </c>
      <c r="M82" s="77">
        <f>1+1</f>
        <v>2</v>
      </c>
      <c r="N82" s="77">
        <f>1+1</f>
        <v>2</v>
      </c>
      <c r="O82" s="77">
        <v>2</v>
      </c>
      <c r="P82" s="78">
        <f>SUM(M82:O84)</f>
        <v>6</v>
      </c>
      <c r="Q82" s="79">
        <f t="shared" ref="Q82" si="36">P82*L82/K82</f>
        <v>0.25</v>
      </c>
      <c r="R82" s="80">
        <f>Q82-L82</f>
        <v>0</v>
      </c>
    </row>
    <row r="83" spans="1:18" ht="26.4" customHeight="1" x14ac:dyDescent="0.3">
      <c r="A83" s="125"/>
      <c r="B83" s="97"/>
      <c r="C83" s="83"/>
      <c r="D83" s="84"/>
      <c r="E83" s="88"/>
      <c r="F83" s="91"/>
      <c r="G83" s="91"/>
      <c r="H83" s="78"/>
      <c r="I83" s="78"/>
      <c r="J83" s="78"/>
      <c r="K83" s="78"/>
      <c r="L83" s="93"/>
      <c r="M83" s="77"/>
      <c r="N83" s="77"/>
      <c r="O83" s="77"/>
      <c r="P83" s="78"/>
      <c r="Q83" s="79"/>
      <c r="R83" s="78"/>
    </row>
    <row r="84" spans="1:18" ht="39.6" customHeight="1" x14ac:dyDescent="0.3">
      <c r="A84" s="125"/>
      <c r="B84" s="97"/>
      <c r="C84" s="85"/>
      <c r="D84" s="86"/>
      <c r="E84" s="89"/>
      <c r="F84" s="92"/>
      <c r="G84" s="92"/>
      <c r="H84" s="78"/>
      <c r="I84" s="78"/>
      <c r="J84" s="78"/>
      <c r="K84" s="78"/>
      <c r="L84" s="93"/>
      <c r="M84" s="77"/>
      <c r="N84" s="77"/>
      <c r="O84" s="77"/>
      <c r="P84" s="78"/>
      <c r="Q84" s="79"/>
      <c r="R84" s="78"/>
    </row>
    <row r="85" spans="1:18" ht="15" customHeight="1" x14ac:dyDescent="0.3">
      <c r="A85" s="125"/>
      <c r="B85" s="127" t="s">
        <v>121</v>
      </c>
      <c r="C85" s="81" t="s">
        <v>136</v>
      </c>
      <c r="D85" s="82"/>
      <c r="E85" s="208" t="str">
        <f>+'[1]MATRIZ DE MARCO LOGICO'!$N$58</f>
        <v>INFORME DE ACCIONES EN ATENCION A LA DECLARATORIA DE ALERTA DE VIOLENCIA DE GENERO</v>
      </c>
      <c r="F85" s="77" t="s">
        <v>44</v>
      </c>
      <c r="G85" s="77" t="s">
        <v>35</v>
      </c>
      <c r="H85" s="78">
        <v>1</v>
      </c>
      <c r="I85" s="78">
        <v>1</v>
      </c>
      <c r="J85" s="78">
        <v>1</v>
      </c>
      <c r="K85" s="78">
        <f t="shared" ref="K85" si="37">SUM(H85:J87)</f>
        <v>3</v>
      </c>
      <c r="L85" s="93">
        <v>0.25</v>
      </c>
      <c r="M85" s="77">
        <v>1</v>
      </c>
      <c r="N85" s="77">
        <v>1</v>
      </c>
      <c r="O85" s="77">
        <v>1</v>
      </c>
      <c r="P85" s="78">
        <f>SUM(M85:O87)</f>
        <v>3</v>
      </c>
      <c r="Q85" s="79">
        <f t="shared" ref="Q85" si="38">P85*L85/K85</f>
        <v>0.25</v>
      </c>
      <c r="R85" s="80">
        <f>Q85-L85</f>
        <v>0</v>
      </c>
    </row>
    <row r="86" spans="1:18" ht="26.4" customHeight="1" x14ac:dyDescent="0.3">
      <c r="A86" s="125"/>
      <c r="B86" s="97"/>
      <c r="C86" s="83"/>
      <c r="D86" s="84"/>
      <c r="E86" s="208" t="str">
        <f>+'[1]MATRIZ DE MARCO LOGICO'!$N$58</f>
        <v>INFORME DE ACCIONES EN ATENCION A LA DECLARATORIA DE ALERTA DE VIOLENCIA DE GENERO</v>
      </c>
      <c r="F86" s="77"/>
      <c r="G86" s="77"/>
      <c r="H86" s="78"/>
      <c r="I86" s="78"/>
      <c r="J86" s="78"/>
      <c r="K86" s="78"/>
      <c r="L86" s="93"/>
      <c r="M86" s="77"/>
      <c r="N86" s="77"/>
      <c r="O86" s="77"/>
      <c r="P86" s="78"/>
      <c r="Q86" s="79"/>
      <c r="R86" s="78"/>
    </row>
    <row r="87" spans="1:18" ht="39.6" customHeight="1" x14ac:dyDescent="0.3">
      <c r="A87" s="125"/>
      <c r="B87" s="97"/>
      <c r="C87" s="85"/>
      <c r="D87" s="86"/>
      <c r="E87" s="208" t="str">
        <f>+'[1]MATRIZ DE MARCO LOGICO'!$N$58</f>
        <v>INFORME DE ACCIONES EN ATENCION A LA DECLARATORIA DE ALERTA DE VIOLENCIA DE GENERO</v>
      </c>
      <c r="F87" s="77"/>
      <c r="G87" s="77"/>
      <c r="H87" s="78"/>
      <c r="I87" s="78"/>
      <c r="J87" s="78"/>
      <c r="K87" s="78"/>
      <c r="L87" s="93"/>
      <c r="M87" s="77"/>
      <c r="N87" s="77"/>
      <c r="O87" s="77"/>
      <c r="P87" s="78"/>
      <c r="Q87" s="79"/>
      <c r="R87" s="78"/>
    </row>
    <row r="88" spans="1:18" ht="80.400000000000006" customHeight="1" x14ac:dyDescent="0.3">
      <c r="A88" s="117" t="s">
        <v>23</v>
      </c>
      <c r="B88" s="100">
        <v>10705</v>
      </c>
      <c r="C88" s="203" t="str">
        <f>'[2]MATRIZ DE INDICADORES'!$D$87</f>
        <v>PROMUEVE, SUPERVISA, EVALÚA E INFORMA DE LAS ACCIONES CORRESPONDIENTES AL DESARROLLO Y SEGUIMIENTO DE ALERTA DE VIOLENCIA DE GÉNERO, EN DIVERSAS DEPENDENCIAS Y ENTIDADES DE LA ADMINISTRACIÓN PÚBLICA ESTATAL Y MUNICIPALES DE BAJA CALIFORNIA, EN CUMPLIMIENTO A LA MEDIDA DE PREVENCIÓN IV DE LA DECLARATORIA DE LA ALERTA DE GÉNERO EN  BAJA CALIFORNIA CONFORME A TRABAJOS DE LA COMISIÓN DE SEPASEBC.</v>
      </c>
      <c r="D88" s="204"/>
      <c r="E88" s="118" t="s">
        <v>41</v>
      </c>
      <c r="F88" s="104" t="s">
        <v>44</v>
      </c>
      <c r="G88" s="104" t="s">
        <v>35</v>
      </c>
      <c r="H88" s="219"/>
      <c r="I88" s="219"/>
      <c r="J88" s="106">
        <f>SUM(J91:J108)</f>
        <v>5</v>
      </c>
      <c r="K88" s="100">
        <f t="shared" ref="K88" si="39">SUM(H88:J90)</f>
        <v>5</v>
      </c>
      <c r="L88" s="110">
        <v>1</v>
      </c>
      <c r="M88" s="219"/>
      <c r="N88" s="219"/>
      <c r="O88" s="106">
        <f>SUM(O91:O108)</f>
        <v>5</v>
      </c>
      <c r="P88" s="106">
        <f>SUM(P91:P108)</f>
        <v>5</v>
      </c>
      <c r="Q88" s="101">
        <f t="shared" ref="Q88" si="40">P88*L88/K88</f>
        <v>1</v>
      </c>
      <c r="R88" s="225">
        <f t="shared" ref="R88" si="41">Q88-L88</f>
        <v>0</v>
      </c>
    </row>
    <row r="89" spans="1:18" ht="57" customHeight="1" x14ac:dyDescent="0.3">
      <c r="A89" s="105"/>
      <c r="B89" s="100"/>
      <c r="C89" s="204"/>
      <c r="D89" s="204"/>
      <c r="E89" s="119"/>
      <c r="F89" s="218"/>
      <c r="G89" s="218"/>
      <c r="H89" s="220"/>
      <c r="I89" s="220"/>
      <c r="J89" s="100"/>
      <c r="K89" s="100"/>
      <c r="L89" s="101"/>
      <c r="M89" s="220"/>
      <c r="N89" s="220"/>
      <c r="O89" s="100"/>
      <c r="P89" s="100"/>
      <c r="Q89" s="101"/>
      <c r="R89" s="218"/>
    </row>
    <row r="90" spans="1:18" ht="52.2" customHeight="1" x14ac:dyDescent="0.3">
      <c r="A90" s="106"/>
      <c r="B90" s="100"/>
      <c r="C90" s="204"/>
      <c r="D90" s="204"/>
      <c r="E90" s="120"/>
      <c r="F90" s="218"/>
      <c r="G90" s="218"/>
      <c r="H90" s="220"/>
      <c r="I90" s="220"/>
      <c r="J90" s="100"/>
      <c r="K90" s="100"/>
      <c r="L90" s="101"/>
      <c r="M90" s="220"/>
      <c r="N90" s="220"/>
      <c r="O90" s="100"/>
      <c r="P90" s="100"/>
      <c r="Q90" s="101"/>
      <c r="R90" s="218"/>
    </row>
    <row r="91" spans="1:18" ht="76.8" customHeight="1" x14ac:dyDescent="0.3">
      <c r="A91" s="212" t="s">
        <v>24</v>
      </c>
      <c r="B91" s="127" t="s">
        <v>117</v>
      </c>
      <c r="C91" s="205" t="str">
        <f>'[2]MATRIZ DE INDICADORES'!$D$367</f>
        <v>SOLICITAR INFORMACIÓN A ENTIDADES DE LA ADMINISTRACIÓN PUBLICA ESTATAL (TITULAR DEL PODER JUDICIAL ESTATAL, FISCALÍA GENERAL DEL ESTADO, CONGRESO DEL ESTADO DE B.C., SECRETARÍA DE SALUD, SECRETARÍA DE EDUCACIÓN, SECRETARÍA DEL TRABAJO, DEFENSORÍA PÚBLICA, INSTITUTO ESTATAL DE LAS MUJERES, INSTITUTOS MUNICIPALES DE LAS MUJERES, SECRETARÍA DE SEGURIDAD CIUDADANA, INSTITUTO DE MOVILIDAD SUSTENTABLE, SECRETARÍA DEL BIENESTAR, SECRETARÍA DE INCLUSIÓN SOCIAL E IGUALDAD DE GÉNERO, DIRECCIÓN DE COMUNICACIÓN SOCIAL, SECRETARÍA DE LA HONESTIDAD Y LA FUNCIÓN PÚBLICA, GOBIERNOS MUNICIPALES DE BAJA CALIFORNIA ENTRE OTRAS) QUE PERMITA MONITOREAR EL CUMPLIMIENTO DE ALERTA DE GÉNERO EN EL ESTADO DE BAJA CALIFORNIA.</v>
      </c>
      <c r="D91" s="206"/>
      <c r="E91" s="221" t="s">
        <v>141</v>
      </c>
      <c r="F91" s="77" t="s">
        <v>44</v>
      </c>
      <c r="G91" s="77" t="s">
        <v>35</v>
      </c>
      <c r="H91" s="223"/>
      <c r="I91" s="223"/>
      <c r="J91" s="78">
        <v>1</v>
      </c>
      <c r="K91" s="78">
        <f t="shared" ref="K91" si="42">SUM(H91:J93)</f>
        <v>1</v>
      </c>
      <c r="L91" s="93">
        <v>0.25</v>
      </c>
      <c r="M91" s="223"/>
      <c r="N91" s="223"/>
      <c r="O91" s="78">
        <v>1</v>
      </c>
      <c r="P91" s="78">
        <f t="shared" ref="P91" si="43">SUM(M91:O93)</f>
        <v>1</v>
      </c>
      <c r="Q91" s="79">
        <f t="shared" ref="Q91" si="44">P91*L91/K91</f>
        <v>0.25</v>
      </c>
      <c r="R91" s="80">
        <f t="shared" ref="R91" si="45">Q91-L91</f>
        <v>0</v>
      </c>
    </row>
    <row r="92" spans="1:18" ht="94.2" customHeight="1" x14ac:dyDescent="0.3">
      <c r="A92" s="213"/>
      <c r="B92" s="97"/>
      <c r="C92" s="206"/>
      <c r="D92" s="206"/>
      <c r="E92" s="222"/>
      <c r="F92" s="77"/>
      <c r="G92" s="77"/>
      <c r="H92" s="224"/>
      <c r="I92" s="224"/>
      <c r="J92" s="78"/>
      <c r="K92" s="78"/>
      <c r="L92" s="93"/>
      <c r="M92" s="224"/>
      <c r="N92" s="224"/>
      <c r="O92" s="78"/>
      <c r="P92" s="78"/>
      <c r="Q92" s="79"/>
      <c r="R92" s="78"/>
    </row>
    <row r="93" spans="1:18" ht="102" customHeight="1" x14ac:dyDescent="0.3">
      <c r="A93" s="213"/>
      <c r="B93" s="192"/>
      <c r="C93" s="206"/>
      <c r="D93" s="206"/>
      <c r="E93" s="222"/>
      <c r="F93" s="77"/>
      <c r="G93" s="77"/>
      <c r="H93" s="224"/>
      <c r="I93" s="224"/>
      <c r="J93" s="78"/>
      <c r="K93" s="78"/>
      <c r="L93" s="108"/>
      <c r="M93" s="224"/>
      <c r="N93" s="224"/>
      <c r="O93" s="78"/>
      <c r="P93" s="78"/>
      <c r="Q93" s="79"/>
      <c r="R93" s="78"/>
    </row>
    <row r="94" spans="1:18" ht="33" customHeight="1" x14ac:dyDescent="0.3">
      <c r="A94" s="213"/>
      <c r="B94" s="97" t="s">
        <v>118</v>
      </c>
      <c r="C94" s="205" t="str">
        <f>'[2]MATRIZ DE INDICADORES'!$D$379</f>
        <v>EVALUAR PROTOCOLO DE INVESTIGACIÓN POR PARTE DE LA FISCALÍA RESPECTO A ALERTA DE VIOLENCIA DE GÉNERO.</v>
      </c>
      <c r="D94" s="206"/>
      <c r="E94" s="221" t="s">
        <v>142</v>
      </c>
      <c r="F94" s="77" t="s">
        <v>44</v>
      </c>
      <c r="G94" s="77" t="s">
        <v>35</v>
      </c>
      <c r="H94" s="223"/>
      <c r="I94" s="223"/>
      <c r="J94" s="78">
        <v>1</v>
      </c>
      <c r="K94" s="78">
        <f t="shared" ref="K94" si="46">SUM(H94:J96)</f>
        <v>1</v>
      </c>
      <c r="L94" s="93">
        <v>0.25</v>
      </c>
      <c r="M94" s="223"/>
      <c r="N94" s="223"/>
      <c r="O94" s="78">
        <v>1</v>
      </c>
      <c r="P94" s="78">
        <f t="shared" ref="P94:P103" si="47">SUM(M94:O96)</f>
        <v>1</v>
      </c>
      <c r="Q94" s="79">
        <f t="shared" ref="Q94" si="48">P94*L94/K94</f>
        <v>0.25</v>
      </c>
      <c r="R94" s="80">
        <f t="shared" ref="R94" si="49">Q94-L94</f>
        <v>0</v>
      </c>
    </row>
    <row r="95" spans="1:18" ht="17.399999999999999" customHeight="1" x14ac:dyDescent="0.3">
      <c r="A95" s="213"/>
      <c r="B95" s="97"/>
      <c r="C95" s="206"/>
      <c r="D95" s="206"/>
      <c r="E95" s="222"/>
      <c r="F95" s="77"/>
      <c r="G95" s="77"/>
      <c r="H95" s="224"/>
      <c r="I95" s="224"/>
      <c r="J95" s="78"/>
      <c r="K95" s="78"/>
      <c r="L95" s="93"/>
      <c r="M95" s="224"/>
      <c r="N95" s="224"/>
      <c r="O95" s="78"/>
      <c r="P95" s="78"/>
      <c r="Q95" s="79"/>
      <c r="R95" s="78"/>
    </row>
    <row r="96" spans="1:18" ht="17.399999999999999" customHeight="1" x14ac:dyDescent="0.3">
      <c r="A96" s="213"/>
      <c r="B96" s="97"/>
      <c r="C96" s="206"/>
      <c r="D96" s="206"/>
      <c r="E96" s="222"/>
      <c r="F96" s="77"/>
      <c r="G96" s="77"/>
      <c r="H96" s="224"/>
      <c r="I96" s="224"/>
      <c r="J96" s="78"/>
      <c r="K96" s="78"/>
      <c r="L96" s="108"/>
      <c r="M96" s="224"/>
      <c r="N96" s="224"/>
      <c r="O96" s="78"/>
      <c r="P96" s="78"/>
      <c r="Q96" s="79"/>
      <c r="R96" s="78"/>
    </row>
    <row r="97" spans="1:18" ht="42.6" customHeight="1" x14ac:dyDescent="0.3">
      <c r="A97" s="213"/>
      <c r="B97" s="97" t="s">
        <v>119</v>
      </c>
      <c r="C97" s="205" t="str">
        <f>'[2]MATRIZ DE INDICADORES'!$D$391</f>
        <v>GENERAR LA ESTADÍSTICA DE LOS CASOS DE VIOLENCIA HACIA LAS MUJERES  EN EL BANAVIM EN CUMPLIMIENTO DE LA MEDIDA DE PREVENCIÓN IX DE LA DECLARATORIA DE ALERTA DE GÉNERO, ALINEADA EN LOS TRABAJOS DE LA COMISIÓN DE ERRADICACIÓN DE SEPASEBC.</v>
      </c>
      <c r="D97" s="206"/>
      <c r="E97" s="221" t="s">
        <v>143</v>
      </c>
      <c r="F97" s="77" t="s">
        <v>44</v>
      </c>
      <c r="G97" s="77" t="s">
        <v>35</v>
      </c>
      <c r="H97" s="223"/>
      <c r="I97" s="223"/>
      <c r="J97" s="78">
        <v>1</v>
      </c>
      <c r="K97" s="78">
        <f t="shared" ref="K97" si="50">SUM(H97:J99)</f>
        <v>1</v>
      </c>
      <c r="L97" s="93">
        <v>0.25</v>
      </c>
      <c r="M97" s="223"/>
      <c r="N97" s="223"/>
      <c r="O97" s="78">
        <v>1</v>
      </c>
      <c r="P97" s="78">
        <f t="shared" si="47"/>
        <v>1</v>
      </c>
      <c r="Q97" s="79">
        <f t="shared" ref="Q97" si="51">P97*L97/K97</f>
        <v>0.25</v>
      </c>
      <c r="R97" s="80">
        <f t="shared" ref="R97" si="52">Q97-L97</f>
        <v>0</v>
      </c>
    </row>
    <row r="98" spans="1:18" ht="28.8" customHeight="1" x14ac:dyDescent="0.3">
      <c r="A98" s="213"/>
      <c r="B98" s="97"/>
      <c r="C98" s="206"/>
      <c r="D98" s="206"/>
      <c r="E98" s="222"/>
      <c r="F98" s="77"/>
      <c r="G98" s="77"/>
      <c r="H98" s="224"/>
      <c r="I98" s="224"/>
      <c r="J98" s="78"/>
      <c r="K98" s="78"/>
      <c r="L98" s="93"/>
      <c r="M98" s="224"/>
      <c r="N98" s="224"/>
      <c r="O98" s="78"/>
      <c r="P98" s="78"/>
      <c r="Q98" s="79"/>
      <c r="R98" s="78"/>
    </row>
    <row r="99" spans="1:18" ht="36" customHeight="1" x14ac:dyDescent="0.3">
      <c r="A99" s="213"/>
      <c r="B99" s="97"/>
      <c r="C99" s="206"/>
      <c r="D99" s="206"/>
      <c r="E99" s="222"/>
      <c r="F99" s="77"/>
      <c r="G99" s="77"/>
      <c r="H99" s="224"/>
      <c r="I99" s="224"/>
      <c r="J99" s="78"/>
      <c r="K99" s="78"/>
      <c r="L99" s="108"/>
      <c r="M99" s="224"/>
      <c r="N99" s="224"/>
      <c r="O99" s="78"/>
      <c r="P99" s="78"/>
      <c r="Q99" s="79"/>
      <c r="R99" s="78"/>
    </row>
    <row r="100" spans="1:18" ht="28.8" customHeight="1" x14ac:dyDescent="0.3">
      <c r="A100" s="213"/>
      <c r="B100" s="97" t="s">
        <v>120</v>
      </c>
      <c r="C100" s="205" t="str">
        <f>'[2]MATRIZ DE INDICADORES'!$D$403</f>
        <v>DIFUNDIR EN ESCUELAS Y CENTROS DE TRABAJO INFORMACIÓN DE DENUNCIAS DE ALERTA DE VIOLENCIA DE GÉNERO.</v>
      </c>
      <c r="D100" s="206"/>
      <c r="E100" s="221" t="s">
        <v>144</v>
      </c>
      <c r="F100" s="77" t="s">
        <v>44</v>
      </c>
      <c r="G100" s="77" t="s">
        <v>35</v>
      </c>
      <c r="H100" s="223"/>
      <c r="I100" s="223"/>
      <c r="J100" s="78">
        <v>1</v>
      </c>
      <c r="K100" s="78">
        <f t="shared" ref="K100" si="53">SUM(H100:J102)</f>
        <v>1</v>
      </c>
      <c r="L100" s="93">
        <v>0.25</v>
      </c>
      <c r="M100" s="223"/>
      <c r="N100" s="223"/>
      <c r="O100" s="78">
        <v>1</v>
      </c>
      <c r="P100" s="78">
        <f t="shared" si="47"/>
        <v>1</v>
      </c>
      <c r="Q100" s="79">
        <f t="shared" ref="Q100" si="54">P100*L100/K100</f>
        <v>0.25</v>
      </c>
      <c r="R100" s="80">
        <f t="shared" ref="R100" si="55">Q100-L100</f>
        <v>0</v>
      </c>
    </row>
    <row r="101" spans="1:18" ht="28.2" customHeight="1" x14ac:dyDescent="0.3">
      <c r="A101" s="213"/>
      <c r="B101" s="97"/>
      <c r="C101" s="206"/>
      <c r="D101" s="206"/>
      <c r="E101" s="222"/>
      <c r="F101" s="77"/>
      <c r="G101" s="77"/>
      <c r="H101" s="224"/>
      <c r="I101" s="224"/>
      <c r="J101" s="78"/>
      <c r="K101" s="78"/>
      <c r="L101" s="93"/>
      <c r="M101" s="224"/>
      <c r="N101" s="224"/>
      <c r="O101" s="78"/>
      <c r="P101" s="78"/>
      <c r="Q101" s="79"/>
      <c r="R101" s="78"/>
    </row>
    <row r="102" spans="1:18" ht="31.8" customHeight="1" x14ac:dyDescent="0.3">
      <c r="A102" s="213"/>
      <c r="B102" s="97"/>
      <c r="C102" s="206"/>
      <c r="D102" s="206"/>
      <c r="E102" s="222"/>
      <c r="F102" s="77"/>
      <c r="G102" s="77"/>
      <c r="H102" s="224"/>
      <c r="I102" s="224"/>
      <c r="J102" s="78"/>
      <c r="K102" s="78"/>
      <c r="L102" s="108"/>
      <c r="M102" s="224"/>
      <c r="N102" s="224"/>
      <c r="O102" s="78"/>
      <c r="P102" s="78"/>
      <c r="Q102" s="79"/>
      <c r="R102" s="78"/>
    </row>
    <row r="103" spans="1:18" ht="36.6" customHeight="1" x14ac:dyDescent="0.3">
      <c r="A103" s="213"/>
      <c r="B103" s="97" t="s">
        <v>121</v>
      </c>
      <c r="C103" s="205" t="str">
        <f>'[2]MATRIZ DE INDICADORES'!$D$416</f>
        <v>CAPACITAR  A EMPLEADOS DE LA CEDHBC RESPECTO A SEGUIMIENTO DE ALERTA DE VIOLENCIA DE GÉNERO.</v>
      </c>
      <c r="D103" s="206"/>
      <c r="E103" s="221" t="s">
        <v>145</v>
      </c>
      <c r="F103" s="77" t="s">
        <v>44</v>
      </c>
      <c r="G103" s="77" t="s">
        <v>35</v>
      </c>
      <c r="H103" s="223"/>
      <c r="I103" s="223"/>
      <c r="J103" s="78">
        <v>1</v>
      </c>
      <c r="K103" s="78">
        <f t="shared" ref="K103" si="56">SUM(H103:J105)</f>
        <v>1</v>
      </c>
      <c r="L103" s="93">
        <v>0.25</v>
      </c>
      <c r="M103" s="223"/>
      <c r="N103" s="223"/>
      <c r="O103" s="78">
        <v>1</v>
      </c>
      <c r="P103" s="78">
        <f t="shared" si="47"/>
        <v>1</v>
      </c>
      <c r="Q103" s="79">
        <f t="shared" ref="Q103" si="57">P103*L103/K103</f>
        <v>0.25</v>
      </c>
      <c r="R103" s="80">
        <f t="shared" ref="R103" si="58">Q103-L103</f>
        <v>0</v>
      </c>
    </row>
    <row r="104" spans="1:18" ht="27.6" customHeight="1" x14ac:dyDescent="0.3">
      <c r="A104" s="213"/>
      <c r="B104" s="97"/>
      <c r="C104" s="206"/>
      <c r="D104" s="206"/>
      <c r="E104" s="222"/>
      <c r="F104" s="77"/>
      <c r="G104" s="77"/>
      <c r="H104" s="224"/>
      <c r="I104" s="224"/>
      <c r="J104" s="78"/>
      <c r="K104" s="78"/>
      <c r="L104" s="93"/>
      <c r="M104" s="224"/>
      <c r="N104" s="224"/>
      <c r="O104" s="78"/>
      <c r="P104" s="78"/>
      <c r="Q104" s="79"/>
      <c r="R104" s="78"/>
    </row>
    <row r="105" spans="1:18" ht="31.8" customHeight="1" x14ac:dyDescent="0.3">
      <c r="A105" s="213"/>
      <c r="B105" s="97"/>
      <c r="C105" s="206"/>
      <c r="D105" s="206"/>
      <c r="E105" s="222"/>
      <c r="F105" s="77"/>
      <c r="G105" s="77"/>
      <c r="H105" s="224"/>
      <c r="I105" s="224"/>
      <c r="J105" s="78"/>
      <c r="K105" s="78"/>
      <c r="L105" s="108"/>
      <c r="M105" s="224"/>
      <c r="N105" s="224"/>
      <c r="O105" s="78"/>
      <c r="P105" s="78"/>
      <c r="Q105" s="79"/>
      <c r="R105" s="78"/>
    </row>
    <row r="106" spans="1:18" ht="60.6" customHeight="1" x14ac:dyDescent="0.3">
      <c r="A106" s="214"/>
      <c r="B106" s="97" t="s">
        <v>137</v>
      </c>
      <c r="C106" s="205" t="str">
        <f>'[2]MATRIZ DE INDICADORES'!$D$430</f>
        <v>PRESENTAR INFORME A TITULAR DEL EJECUTIVO DEL GOBIERNO DEL ESTADO DE BAJA CALIFORNIA Y QUE CONTENGA MEJORAR LOS INDICES DE TASA DE PREVALENCIA DELICTIVA Y PROMEDIO DE DELITOS COMETIDOS CONTRA  MUJERES Y HOMBRES CON RESPECTO A OTRAS ENTIDADES DEL PAÍS, EN CUMPLIMIENTO DE LAS ACCIONES DE LA ALERTA DE GÉNERO DE BAJA CALIFORNIA DECLARADA EN JUNIO DE 2021.</v>
      </c>
      <c r="D106" s="206"/>
      <c r="E106" s="221" t="s">
        <v>146</v>
      </c>
      <c r="F106" s="77" t="s">
        <v>44</v>
      </c>
      <c r="G106" s="77" t="s">
        <v>35</v>
      </c>
      <c r="H106" s="223"/>
      <c r="I106" s="223"/>
      <c r="J106" s="78">
        <v>0</v>
      </c>
      <c r="K106" s="78">
        <f t="shared" ref="K106" si="59">SUM(H106:J108)</f>
        <v>0</v>
      </c>
      <c r="L106" s="93">
        <v>0</v>
      </c>
      <c r="M106" s="223"/>
      <c r="N106" s="223"/>
      <c r="O106" s="78">
        <v>0</v>
      </c>
      <c r="P106" s="78">
        <v>0</v>
      </c>
      <c r="Q106" s="79">
        <v>0</v>
      </c>
      <c r="R106" s="80">
        <f>Q106-L106</f>
        <v>0</v>
      </c>
    </row>
    <row r="107" spans="1:18" ht="46.2" customHeight="1" x14ac:dyDescent="0.3">
      <c r="A107" s="214"/>
      <c r="B107" s="97"/>
      <c r="C107" s="206"/>
      <c r="D107" s="206"/>
      <c r="E107" s="222"/>
      <c r="F107" s="77"/>
      <c r="G107" s="77"/>
      <c r="H107" s="224"/>
      <c r="I107" s="224"/>
      <c r="J107" s="78"/>
      <c r="K107" s="78"/>
      <c r="L107" s="93"/>
      <c r="M107" s="224"/>
      <c r="N107" s="224"/>
      <c r="O107" s="78"/>
      <c r="P107" s="78"/>
      <c r="Q107" s="79"/>
      <c r="R107" s="78"/>
    </row>
    <row r="108" spans="1:18" ht="49.2" customHeight="1" x14ac:dyDescent="0.3">
      <c r="A108" s="215"/>
      <c r="B108" s="97"/>
      <c r="C108" s="206"/>
      <c r="D108" s="206"/>
      <c r="E108" s="222"/>
      <c r="F108" s="77"/>
      <c r="G108" s="77"/>
      <c r="H108" s="224"/>
      <c r="I108" s="224"/>
      <c r="J108" s="78"/>
      <c r="K108" s="78"/>
      <c r="L108" s="93"/>
      <c r="M108" s="224"/>
      <c r="N108" s="224"/>
      <c r="O108" s="78"/>
      <c r="P108" s="78"/>
      <c r="Q108" s="79"/>
      <c r="R108" s="78"/>
    </row>
    <row r="109" spans="1:18" ht="64.2" customHeight="1" x14ac:dyDescent="0.3">
      <c r="A109" s="122" t="s">
        <v>23</v>
      </c>
      <c r="B109" s="100">
        <v>10706</v>
      </c>
      <c r="C109" s="203" t="str">
        <f>'[2]MATRIZ DE INDICADORES'!$D$99</f>
        <v>DIAGNOSTICA, PROMUEVE, E INFORMA DE LAS ACCIONES CORRESPONDIENTE AL EJERCICIO PLENO DE LOS DERECHOS HUMANOS DE COMUNIDADES INDIGENAS Y AFROMEXICANAS EN EL ESTADO DE BAJA CALIFORNIA.</v>
      </c>
      <c r="D109" s="204"/>
      <c r="E109" s="226" t="s">
        <v>41</v>
      </c>
      <c r="F109" s="218" t="s">
        <v>44</v>
      </c>
      <c r="G109" s="218" t="s">
        <v>35</v>
      </c>
      <c r="H109" s="220"/>
      <c r="I109" s="219"/>
      <c r="J109" s="106">
        <f>SUM(J112:J123)</f>
        <v>3</v>
      </c>
      <c r="K109" s="100">
        <f>SUM(H109:J111)</f>
        <v>3</v>
      </c>
      <c r="L109" s="110">
        <v>1</v>
      </c>
      <c r="M109" s="219"/>
      <c r="N109" s="219"/>
      <c r="O109" s="106">
        <f>SUM(O112:O123)</f>
        <v>3</v>
      </c>
      <c r="P109" s="106">
        <f>SUM(P112:P123)</f>
        <v>3</v>
      </c>
      <c r="Q109" s="101">
        <f t="shared" ref="Q109" si="60">P109*L109/K109</f>
        <v>1</v>
      </c>
      <c r="R109" s="225">
        <f t="shared" ref="R109" si="61">Q109-L109</f>
        <v>0</v>
      </c>
    </row>
    <row r="110" spans="1:18" ht="28.8" customHeight="1" x14ac:dyDescent="0.3">
      <c r="A110" s="123"/>
      <c r="B110" s="100"/>
      <c r="C110" s="204"/>
      <c r="D110" s="204"/>
      <c r="E110" s="112"/>
      <c r="F110" s="218"/>
      <c r="G110" s="218"/>
      <c r="H110" s="220"/>
      <c r="I110" s="220"/>
      <c r="J110" s="100"/>
      <c r="K110" s="100"/>
      <c r="L110" s="101"/>
      <c r="M110" s="220"/>
      <c r="N110" s="220"/>
      <c r="O110" s="100"/>
      <c r="P110" s="100"/>
      <c r="Q110" s="101"/>
      <c r="R110" s="218"/>
    </row>
    <row r="111" spans="1:18" ht="17.399999999999999" customHeight="1" x14ac:dyDescent="0.3">
      <c r="A111" s="124"/>
      <c r="B111" s="100"/>
      <c r="C111" s="204"/>
      <c r="D111" s="204"/>
      <c r="E111" s="112"/>
      <c r="F111" s="218"/>
      <c r="G111" s="218"/>
      <c r="H111" s="220"/>
      <c r="I111" s="220"/>
      <c r="J111" s="100"/>
      <c r="K111" s="100"/>
      <c r="L111" s="101"/>
      <c r="M111" s="220"/>
      <c r="N111" s="220"/>
      <c r="O111" s="100"/>
      <c r="P111" s="100"/>
      <c r="Q111" s="101"/>
      <c r="R111" s="218"/>
    </row>
    <row r="112" spans="1:18" ht="24.6" customHeight="1" x14ac:dyDescent="0.3">
      <c r="A112" s="130" t="s">
        <v>24</v>
      </c>
      <c r="B112" s="97" t="s">
        <v>117</v>
      </c>
      <c r="C112" s="205" t="str">
        <f>'[2]MATRIZ DE INDICADORES'!$D$442</f>
        <v>DIAGNOSTICAR  SITUACIONES DE VIOLACIONES A DERECHOS HUMANOS DE LAS COMUNIDADES INDIGENAS Y AFROMEXICANAS EN EL ESTADO DE BAJA CALIFORNIA.</v>
      </c>
      <c r="D112" s="206"/>
      <c r="E112" s="221" t="s">
        <v>147</v>
      </c>
      <c r="F112" s="77" t="s">
        <v>44</v>
      </c>
      <c r="G112" s="77" t="s">
        <v>35</v>
      </c>
      <c r="H112" s="223"/>
      <c r="I112" s="223"/>
      <c r="J112" s="78">
        <v>1</v>
      </c>
      <c r="K112" s="78">
        <f t="shared" ref="K112" si="62">SUM(H112:J114)</f>
        <v>1</v>
      </c>
      <c r="L112" s="93">
        <v>0.25</v>
      </c>
      <c r="M112" s="223"/>
      <c r="N112" s="223"/>
      <c r="O112" s="78">
        <v>1</v>
      </c>
      <c r="P112" s="78">
        <f t="shared" ref="P112" si="63">SUM(M112:O114)</f>
        <v>1</v>
      </c>
      <c r="Q112" s="79">
        <f t="shared" ref="Q112" si="64">P112*L112/K112</f>
        <v>0.25</v>
      </c>
      <c r="R112" s="80">
        <f t="shared" ref="R112" si="65">Q112-L112</f>
        <v>0</v>
      </c>
    </row>
    <row r="113" spans="1:18" ht="36.6" customHeight="1" x14ac:dyDescent="0.3">
      <c r="A113" s="131"/>
      <c r="B113" s="97"/>
      <c r="C113" s="206"/>
      <c r="D113" s="206"/>
      <c r="E113" s="222"/>
      <c r="F113" s="77"/>
      <c r="G113" s="77"/>
      <c r="H113" s="224"/>
      <c r="I113" s="224"/>
      <c r="J113" s="78"/>
      <c r="K113" s="78"/>
      <c r="L113" s="93"/>
      <c r="M113" s="224"/>
      <c r="N113" s="224"/>
      <c r="O113" s="78"/>
      <c r="P113" s="78"/>
      <c r="Q113" s="79"/>
      <c r="R113" s="78"/>
    </row>
    <row r="114" spans="1:18" ht="14.4" customHeight="1" x14ac:dyDescent="0.3">
      <c r="A114" s="131"/>
      <c r="B114" s="97"/>
      <c r="C114" s="206"/>
      <c r="D114" s="206"/>
      <c r="E114" s="222"/>
      <c r="F114" s="77"/>
      <c r="G114" s="77"/>
      <c r="H114" s="224"/>
      <c r="I114" s="224"/>
      <c r="J114" s="78"/>
      <c r="K114" s="78"/>
      <c r="L114" s="108"/>
      <c r="M114" s="224"/>
      <c r="N114" s="224"/>
      <c r="O114" s="78"/>
      <c r="P114" s="78"/>
      <c r="Q114" s="79"/>
      <c r="R114" s="78"/>
    </row>
    <row r="115" spans="1:18" ht="17.399999999999999" customHeight="1" x14ac:dyDescent="0.3">
      <c r="A115" s="131"/>
      <c r="B115" s="97" t="s">
        <v>118</v>
      </c>
      <c r="C115" s="205" t="str">
        <f>'[2]MATRIZ DE INDICADORES'!$D$454</f>
        <v>PROMOCIONAR, Y DIFUNDIR DERECHOS HUMANOS EN COMUNIDADES INDIGENAS Y AFROMEXICANAS.</v>
      </c>
      <c r="D115" s="206"/>
      <c r="E115" s="221" t="s">
        <v>148</v>
      </c>
      <c r="F115" s="77" t="s">
        <v>44</v>
      </c>
      <c r="G115" s="77" t="s">
        <v>35</v>
      </c>
      <c r="H115" s="223"/>
      <c r="I115" s="223"/>
      <c r="J115" s="78">
        <v>1</v>
      </c>
      <c r="K115" s="78">
        <f t="shared" ref="K115" si="66">SUM(H115:J117)</f>
        <v>1</v>
      </c>
      <c r="L115" s="93">
        <v>0.25</v>
      </c>
      <c r="M115" s="223"/>
      <c r="N115" s="223"/>
      <c r="O115" s="78">
        <v>1</v>
      </c>
      <c r="P115" s="78">
        <f t="shared" ref="P115" si="67">SUM(M115:O117)</f>
        <v>1</v>
      </c>
      <c r="Q115" s="79">
        <f t="shared" ref="Q115" si="68">P115*L115/K115</f>
        <v>0.25</v>
      </c>
      <c r="R115" s="80">
        <f t="shared" ref="R115" si="69">Q115-L115</f>
        <v>0</v>
      </c>
    </row>
    <row r="116" spans="1:18" ht="17.399999999999999" customHeight="1" x14ac:dyDescent="0.3">
      <c r="A116" s="131"/>
      <c r="B116" s="97"/>
      <c r="C116" s="206"/>
      <c r="D116" s="206"/>
      <c r="E116" s="222"/>
      <c r="F116" s="77"/>
      <c r="G116" s="77"/>
      <c r="H116" s="224"/>
      <c r="I116" s="224"/>
      <c r="J116" s="78"/>
      <c r="K116" s="78"/>
      <c r="L116" s="93"/>
      <c r="M116" s="224"/>
      <c r="N116" s="224"/>
      <c r="O116" s="78"/>
      <c r="P116" s="78"/>
      <c r="Q116" s="79"/>
      <c r="R116" s="78"/>
    </row>
    <row r="117" spans="1:18" ht="17.399999999999999" customHeight="1" x14ac:dyDescent="0.3">
      <c r="A117" s="131"/>
      <c r="B117" s="97"/>
      <c r="C117" s="206"/>
      <c r="D117" s="206"/>
      <c r="E117" s="222"/>
      <c r="F117" s="77"/>
      <c r="G117" s="77"/>
      <c r="H117" s="224"/>
      <c r="I117" s="224"/>
      <c r="J117" s="78"/>
      <c r="K117" s="78"/>
      <c r="L117" s="108"/>
      <c r="M117" s="224"/>
      <c r="N117" s="224"/>
      <c r="O117" s="78"/>
      <c r="P117" s="78"/>
      <c r="Q117" s="79"/>
      <c r="R117" s="78"/>
    </row>
    <row r="118" spans="1:18" ht="17.399999999999999" customHeight="1" x14ac:dyDescent="0.3">
      <c r="A118" s="131"/>
      <c r="B118" s="97" t="s">
        <v>119</v>
      </c>
      <c r="C118" s="205" t="str">
        <f>'[2]MATRIZ DE INDICADORES'!$D$466</f>
        <v>CAPACITAR EN MATERIA DE DERECHOS HUMANOS EN COMUNIDADES INDIGENAS Y AFROMEXICANAS.</v>
      </c>
      <c r="D118" s="206"/>
      <c r="E118" s="221" t="s">
        <v>149</v>
      </c>
      <c r="F118" s="77" t="s">
        <v>44</v>
      </c>
      <c r="G118" s="77" t="s">
        <v>35</v>
      </c>
      <c r="H118" s="223"/>
      <c r="I118" s="223"/>
      <c r="J118" s="78">
        <v>1</v>
      </c>
      <c r="K118" s="78">
        <f t="shared" ref="K118" si="70">SUM(H118:J120)</f>
        <v>1</v>
      </c>
      <c r="L118" s="93">
        <v>0.25</v>
      </c>
      <c r="M118" s="223"/>
      <c r="N118" s="223"/>
      <c r="O118" s="78">
        <v>1</v>
      </c>
      <c r="P118" s="78">
        <f t="shared" ref="P118" si="71">SUM(M118:O120)</f>
        <v>1</v>
      </c>
      <c r="Q118" s="79">
        <f t="shared" ref="Q118" si="72">P118*L118/K118</f>
        <v>0.25</v>
      </c>
      <c r="R118" s="80">
        <f t="shared" ref="R118" si="73">Q118-L118</f>
        <v>0</v>
      </c>
    </row>
    <row r="119" spans="1:18" ht="17.399999999999999" customHeight="1" x14ac:dyDescent="0.3">
      <c r="A119" s="131"/>
      <c r="B119" s="97"/>
      <c r="C119" s="206"/>
      <c r="D119" s="206"/>
      <c r="E119" s="222"/>
      <c r="F119" s="77"/>
      <c r="G119" s="77"/>
      <c r="H119" s="224"/>
      <c r="I119" s="224"/>
      <c r="J119" s="78"/>
      <c r="K119" s="78"/>
      <c r="L119" s="93"/>
      <c r="M119" s="224"/>
      <c r="N119" s="224"/>
      <c r="O119" s="78"/>
      <c r="P119" s="78"/>
      <c r="Q119" s="79"/>
      <c r="R119" s="78"/>
    </row>
    <row r="120" spans="1:18" ht="17.399999999999999" customHeight="1" x14ac:dyDescent="0.3">
      <c r="A120" s="131"/>
      <c r="B120" s="97"/>
      <c r="C120" s="206"/>
      <c r="D120" s="206"/>
      <c r="E120" s="222"/>
      <c r="F120" s="77"/>
      <c r="G120" s="77"/>
      <c r="H120" s="224"/>
      <c r="I120" s="224"/>
      <c r="J120" s="78"/>
      <c r="K120" s="78"/>
      <c r="L120" s="108"/>
      <c r="M120" s="224"/>
      <c r="N120" s="224"/>
      <c r="O120" s="78"/>
      <c r="P120" s="78"/>
      <c r="Q120" s="79"/>
      <c r="R120" s="78"/>
    </row>
    <row r="121" spans="1:18" ht="67.2" customHeight="1" x14ac:dyDescent="0.3">
      <c r="A121" s="131"/>
      <c r="B121" s="97" t="s">
        <v>120</v>
      </c>
      <c r="C121" s="205" t="str">
        <f>'[2]MATRIZ DE INDICADORES'!$D$478</f>
        <v>PRESENTAR INFORME A TITULAR DEL EJECUTIVO DEL GOBIERNO DEL ESTADO DE B.C. RESPECTO A LAS ACCIONES EN DEFENSA DE LOS DERECHOS HUMANOS DE LAS COMUNIDADES INDIGENAS Y AFROMEXICANAS EN EL ESTADO DE BAJA CALIFORNIA.</v>
      </c>
      <c r="D121" s="206"/>
      <c r="E121" s="221" t="s">
        <v>146</v>
      </c>
      <c r="F121" s="77" t="s">
        <v>44</v>
      </c>
      <c r="G121" s="77" t="s">
        <v>35</v>
      </c>
      <c r="H121" s="223"/>
      <c r="I121" s="223"/>
      <c r="J121" s="78">
        <v>0</v>
      </c>
      <c r="K121" s="78">
        <f t="shared" ref="K121" si="74">SUM(H121:J123)</f>
        <v>0</v>
      </c>
      <c r="L121" s="93">
        <v>0</v>
      </c>
      <c r="M121" s="223"/>
      <c r="N121" s="223"/>
      <c r="O121" s="78">
        <v>0</v>
      </c>
      <c r="P121" s="78">
        <f t="shared" ref="P121" si="75">SUM(M121:O123)</f>
        <v>0</v>
      </c>
      <c r="Q121" s="79">
        <v>0</v>
      </c>
      <c r="R121" s="80">
        <f t="shared" ref="R121" si="76">Q121-L121</f>
        <v>0</v>
      </c>
    </row>
    <row r="122" spans="1:18" ht="25.2" customHeight="1" x14ac:dyDescent="0.3">
      <c r="A122" s="131"/>
      <c r="B122" s="97"/>
      <c r="C122" s="206"/>
      <c r="D122" s="206"/>
      <c r="E122" s="222"/>
      <c r="F122" s="77"/>
      <c r="G122" s="77"/>
      <c r="H122" s="224"/>
      <c r="I122" s="224"/>
      <c r="J122" s="78"/>
      <c r="K122" s="78"/>
      <c r="L122" s="93"/>
      <c r="M122" s="224"/>
      <c r="N122" s="224"/>
      <c r="O122" s="78"/>
      <c r="P122" s="78"/>
      <c r="Q122" s="79"/>
      <c r="R122" s="78"/>
    </row>
    <row r="123" spans="1:18" ht="39" customHeight="1" thickBot="1" x14ac:dyDescent="0.35">
      <c r="A123" s="188"/>
      <c r="B123" s="176"/>
      <c r="C123" s="209"/>
      <c r="D123" s="209"/>
      <c r="E123" s="230"/>
      <c r="F123" s="231"/>
      <c r="G123" s="231"/>
      <c r="H123" s="227"/>
      <c r="I123" s="227"/>
      <c r="J123" s="228"/>
      <c r="K123" s="228"/>
      <c r="L123" s="232"/>
      <c r="M123" s="227"/>
      <c r="N123" s="227"/>
      <c r="O123" s="228"/>
      <c r="P123" s="228"/>
      <c r="Q123" s="229"/>
      <c r="R123" s="228"/>
    </row>
    <row r="124" spans="1:18" ht="39.6" customHeight="1" x14ac:dyDescent="0.3">
      <c r="A124" s="123" t="s">
        <v>23</v>
      </c>
      <c r="B124" s="106">
        <v>10707</v>
      </c>
      <c r="C124" s="210" t="str">
        <f>'[2]MATRIZ DE INDICADORES'!$D$111</f>
        <v>VELAR Y COADYUVAR EN EL CUMPLIMIENTO DE TODAS LAS ACTIVIDADES Y RECURSOS DE LA INSTITUCIÓN CONFORME A LA NORMATIVIDAD APLICABLE.</v>
      </c>
      <c r="D124" s="211"/>
      <c r="E124" s="120" t="s">
        <v>151</v>
      </c>
      <c r="F124" s="104" t="s">
        <v>44</v>
      </c>
      <c r="G124" s="104" t="s">
        <v>35</v>
      </c>
      <c r="H124" s="233"/>
      <c r="I124" s="233"/>
      <c r="J124" s="106">
        <f>SUM(J127:J141)</f>
        <v>4</v>
      </c>
      <c r="K124" s="106">
        <f>SUM(J124)</f>
        <v>4</v>
      </c>
      <c r="L124" s="110">
        <v>1</v>
      </c>
      <c r="M124" s="233"/>
      <c r="N124" s="106"/>
      <c r="O124" s="106">
        <f>SUM(O127:O141)</f>
        <v>4</v>
      </c>
      <c r="P124" s="106">
        <f>SUM(O124)</f>
        <v>4</v>
      </c>
      <c r="Q124" s="110">
        <f t="shared" ref="Q124" si="77">P124*L124/K124</f>
        <v>1</v>
      </c>
      <c r="R124" s="236">
        <f t="shared" ref="R124" si="78">Q124-L124</f>
        <v>0</v>
      </c>
    </row>
    <row r="125" spans="1:18" ht="34.799999999999997" customHeight="1" x14ac:dyDescent="0.3">
      <c r="A125" s="123"/>
      <c r="B125" s="100"/>
      <c r="C125" s="204"/>
      <c r="D125" s="204"/>
      <c r="E125" s="112"/>
      <c r="F125" s="218"/>
      <c r="G125" s="218"/>
      <c r="H125" s="234"/>
      <c r="I125" s="234"/>
      <c r="J125" s="100"/>
      <c r="K125" s="100"/>
      <c r="L125" s="101"/>
      <c r="M125" s="234"/>
      <c r="N125" s="100"/>
      <c r="O125" s="100"/>
      <c r="P125" s="100"/>
      <c r="Q125" s="101"/>
      <c r="R125" s="218"/>
    </row>
    <row r="126" spans="1:18" ht="39.6" customHeight="1" x14ac:dyDescent="0.3">
      <c r="A126" s="124"/>
      <c r="B126" s="100"/>
      <c r="C126" s="204"/>
      <c r="D126" s="204"/>
      <c r="E126" s="112"/>
      <c r="F126" s="218"/>
      <c r="G126" s="218"/>
      <c r="H126" s="234"/>
      <c r="I126" s="234"/>
      <c r="J126" s="100"/>
      <c r="K126" s="100"/>
      <c r="L126" s="101"/>
      <c r="M126" s="234"/>
      <c r="N126" s="100"/>
      <c r="O126" s="100"/>
      <c r="P126" s="100"/>
      <c r="Q126" s="101"/>
      <c r="R126" s="218"/>
    </row>
    <row r="127" spans="1:18" ht="28.2" customHeight="1" x14ac:dyDescent="0.3">
      <c r="A127" s="125" t="s">
        <v>24</v>
      </c>
      <c r="B127" s="97" t="s">
        <v>117</v>
      </c>
      <c r="C127" s="205" t="str">
        <f>'[2]MATRIZ DE INDICADORES'!$D$490</f>
        <v>VERIFICAR LA APLICACIÓN DE LAS NORMAS TÉCNICAS VIGENTES EN LAS ÁREAS DE OPERACIÓN</v>
      </c>
      <c r="D127" s="206"/>
      <c r="E127" s="235" t="s">
        <v>150</v>
      </c>
      <c r="F127" s="77" t="s">
        <v>44</v>
      </c>
      <c r="G127" s="77" t="s">
        <v>35</v>
      </c>
      <c r="H127" s="223"/>
      <c r="I127" s="223"/>
      <c r="J127" s="78">
        <v>1</v>
      </c>
      <c r="K127" s="77">
        <f t="shared" ref="K127:K139" si="79">SUM(H127:J129)</f>
        <v>1</v>
      </c>
      <c r="L127" s="93">
        <v>0.25</v>
      </c>
      <c r="M127" s="223"/>
      <c r="N127" s="223"/>
      <c r="O127" s="78">
        <v>1</v>
      </c>
      <c r="P127" s="77">
        <f t="shared" ref="P127" si="80">SUM(M127:O129)</f>
        <v>1</v>
      </c>
      <c r="Q127" s="79">
        <f t="shared" ref="Q127" si="81">P127*L127/K127</f>
        <v>0.25</v>
      </c>
      <c r="R127" s="80">
        <f t="shared" ref="R127" si="82">Q127-L127</f>
        <v>0</v>
      </c>
    </row>
    <row r="128" spans="1:18" ht="31.2" customHeight="1" x14ac:dyDescent="0.3">
      <c r="A128" s="125"/>
      <c r="B128" s="97"/>
      <c r="C128" s="206"/>
      <c r="D128" s="206"/>
      <c r="E128" s="222"/>
      <c r="F128" s="77"/>
      <c r="G128" s="77"/>
      <c r="H128" s="224"/>
      <c r="I128" s="224"/>
      <c r="J128" s="78"/>
      <c r="K128" s="77"/>
      <c r="L128" s="93"/>
      <c r="M128" s="224"/>
      <c r="N128" s="224"/>
      <c r="O128" s="78"/>
      <c r="P128" s="77"/>
      <c r="Q128" s="79"/>
      <c r="R128" s="78"/>
    </row>
    <row r="129" spans="1:18" ht="31.2" customHeight="1" x14ac:dyDescent="0.3">
      <c r="A129" s="125"/>
      <c r="B129" s="97"/>
      <c r="C129" s="206"/>
      <c r="D129" s="206"/>
      <c r="E129" s="222"/>
      <c r="F129" s="77"/>
      <c r="G129" s="77"/>
      <c r="H129" s="224"/>
      <c r="I129" s="224"/>
      <c r="J129" s="78"/>
      <c r="K129" s="77"/>
      <c r="L129" s="108"/>
      <c r="M129" s="224"/>
      <c r="N129" s="224"/>
      <c r="O129" s="78"/>
      <c r="P129" s="77"/>
      <c r="Q129" s="79"/>
      <c r="R129" s="78"/>
    </row>
    <row r="130" spans="1:18" ht="44.4" customHeight="1" x14ac:dyDescent="0.3">
      <c r="A130" s="125"/>
      <c r="B130" s="97" t="s">
        <v>118</v>
      </c>
      <c r="C130" s="205" t="str">
        <f>'[2]MATRIZ DE INDICADORES'!$D$502</f>
        <v>REVISAR Y EVALUAR LA CUENTA PÚBLICA, LOS INFORMES TRIMESTRALES DE AVANCE DE GESTIÓN QUE SEAN REMITIDOS AL CONGRESO.</v>
      </c>
      <c r="D130" s="206"/>
      <c r="E130" s="235" t="s">
        <v>150</v>
      </c>
      <c r="F130" s="77" t="s">
        <v>44</v>
      </c>
      <c r="G130" s="77" t="s">
        <v>35</v>
      </c>
      <c r="H130" s="223"/>
      <c r="I130" s="223"/>
      <c r="J130" s="78">
        <v>1</v>
      </c>
      <c r="K130" s="77">
        <f t="shared" si="79"/>
        <v>1</v>
      </c>
      <c r="L130" s="93">
        <v>0.25</v>
      </c>
      <c r="M130" s="223"/>
      <c r="N130" s="223"/>
      <c r="O130" s="78">
        <v>1</v>
      </c>
      <c r="P130" s="77">
        <f t="shared" ref="P130" si="83">SUM(M130:O132)</f>
        <v>1</v>
      </c>
      <c r="Q130" s="79">
        <f>P130*L130/K130</f>
        <v>0.25</v>
      </c>
      <c r="R130" s="80">
        <f t="shared" ref="R130" si="84">Q130-L130</f>
        <v>0</v>
      </c>
    </row>
    <row r="131" spans="1:18" ht="23.4" customHeight="1" x14ac:dyDescent="0.3">
      <c r="A131" s="125"/>
      <c r="B131" s="97"/>
      <c r="C131" s="206"/>
      <c r="D131" s="206"/>
      <c r="E131" s="222"/>
      <c r="F131" s="77"/>
      <c r="G131" s="77"/>
      <c r="H131" s="224"/>
      <c r="I131" s="224"/>
      <c r="J131" s="78"/>
      <c r="K131" s="77"/>
      <c r="L131" s="93"/>
      <c r="M131" s="224"/>
      <c r="N131" s="224"/>
      <c r="O131" s="78"/>
      <c r="P131" s="77"/>
      <c r="Q131" s="79"/>
      <c r="R131" s="78"/>
    </row>
    <row r="132" spans="1:18" ht="26.4" customHeight="1" x14ac:dyDescent="0.3">
      <c r="A132" s="125"/>
      <c r="B132" s="97"/>
      <c r="C132" s="206"/>
      <c r="D132" s="206"/>
      <c r="E132" s="222"/>
      <c r="F132" s="77"/>
      <c r="G132" s="77"/>
      <c r="H132" s="224"/>
      <c r="I132" s="224"/>
      <c r="J132" s="78"/>
      <c r="K132" s="77"/>
      <c r="L132" s="108"/>
      <c r="M132" s="224"/>
      <c r="N132" s="224"/>
      <c r="O132" s="78"/>
      <c r="P132" s="77"/>
      <c r="Q132" s="79"/>
      <c r="R132" s="78"/>
    </row>
    <row r="133" spans="1:18" ht="28.2" customHeight="1" x14ac:dyDescent="0.3">
      <c r="A133" s="125"/>
      <c r="B133" s="97" t="s">
        <v>119</v>
      </c>
      <c r="C133" s="205" t="str">
        <f>'[2]MATRIZ DE INDICADORES'!$D$514</f>
        <v>ESTABLECER EL PROGRAMA PARA EL LLENADO DE LA DECLARACIÓN PATRIMONIAL Y DE INTERESES DE LOS SERVIDORES PUBLICOS ASI COMO SU REVISIÓN.</v>
      </c>
      <c r="D133" s="206"/>
      <c r="E133" s="235" t="s">
        <v>152</v>
      </c>
      <c r="F133" s="77" t="s">
        <v>44</v>
      </c>
      <c r="G133" s="77" t="s">
        <v>35</v>
      </c>
      <c r="H133" s="223"/>
      <c r="I133" s="223"/>
      <c r="J133" s="78"/>
      <c r="K133" s="77">
        <f t="shared" si="79"/>
        <v>0</v>
      </c>
      <c r="L133" s="93">
        <v>0</v>
      </c>
      <c r="M133" s="223"/>
      <c r="N133" s="223"/>
      <c r="O133" s="78"/>
      <c r="P133" s="77">
        <f t="shared" ref="P133" si="85">SUM(M133:O135)</f>
        <v>0</v>
      </c>
      <c r="Q133" s="79">
        <v>0</v>
      </c>
      <c r="R133" s="80">
        <v>0</v>
      </c>
    </row>
    <row r="134" spans="1:18" ht="27.6" customHeight="1" x14ac:dyDescent="0.3">
      <c r="A134" s="125"/>
      <c r="B134" s="97"/>
      <c r="C134" s="206"/>
      <c r="D134" s="206"/>
      <c r="E134" s="222"/>
      <c r="F134" s="77"/>
      <c r="G134" s="77"/>
      <c r="H134" s="224"/>
      <c r="I134" s="224"/>
      <c r="J134" s="78"/>
      <c r="K134" s="77"/>
      <c r="L134" s="93"/>
      <c r="M134" s="224"/>
      <c r="N134" s="224"/>
      <c r="O134" s="78"/>
      <c r="P134" s="77"/>
      <c r="Q134" s="79"/>
      <c r="R134" s="78"/>
    </row>
    <row r="135" spans="1:18" ht="25.2" customHeight="1" x14ac:dyDescent="0.3">
      <c r="A135" s="125"/>
      <c r="B135" s="97"/>
      <c r="C135" s="206"/>
      <c r="D135" s="206"/>
      <c r="E135" s="222"/>
      <c r="F135" s="77"/>
      <c r="G135" s="77"/>
      <c r="H135" s="224"/>
      <c r="I135" s="224"/>
      <c r="J135" s="78"/>
      <c r="K135" s="77"/>
      <c r="L135" s="108"/>
      <c r="M135" s="224"/>
      <c r="N135" s="224"/>
      <c r="O135" s="78"/>
      <c r="P135" s="77"/>
      <c r="Q135" s="79"/>
      <c r="R135" s="78"/>
    </row>
    <row r="136" spans="1:18" ht="34.799999999999997" customHeight="1" x14ac:dyDescent="0.3">
      <c r="A136" s="125"/>
      <c r="B136" s="97" t="s">
        <v>120</v>
      </c>
      <c r="C136" s="205" t="str">
        <f>'[2]MATRIZ DE INDICADORES'!$D$526</f>
        <v>ATENDER Y DAR SEGUIMIENTO A LAS QUEJAS QUE SE PRESENTEN CONTRA EL PERSONAL Y DE ESTOS CONTRA LAS ACTUACIONES INTERNAS QUE AFECTEN SUS INTERESES Y DERECHOS LABORALES.</v>
      </c>
      <c r="D136" s="206"/>
      <c r="E136" s="237" t="s">
        <v>153</v>
      </c>
      <c r="F136" s="77" t="s">
        <v>44</v>
      </c>
      <c r="G136" s="77" t="s">
        <v>35</v>
      </c>
      <c r="H136" s="223"/>
      <c r="I136" s="223"/>
      <c r="J136" s="78">
        <v>1</v>
      </c>
      <c r="K136" s="77">
        <f t="shared" si="79"/>
        <v>1</v>
      </c>
      <c r="L136" s="93">
        <v>0.25</v>
      </c>
      <c r="M136" s="223"/>
      <c r="N136" s="223"/>
      <c r="O136" s="78">
        <v>1</v>
      </c>
      <c r="P136" s="77">
        <f t="shared" ref="P136:P139" si="86">SUM(M136:O138)</f>
        <v>1</v>
      </c>
      <c r="Q136" s="79">
        <f t="shared" ref="Q136" si="87">P136*L136/K136</f>
        <v>0.25</v>
      </c>
      <c r="R136" s="80">
        <f t="shared" ref="R136" si="88">Q136-L136</f>
        <v>0</v>
      </c>
    </row>
    <row r="137" spans="1:18" ht="27.6" customHeight="1" x14ac:dyDescent="0.3">
      <c r="A137" s="125"/>
      <c r="B137" s="97"/>
      <c r="C137" s="206"/>
      <c r="D137" s="206"/>
      <c r="E137" s="206"/>
      <c r="F137" s="77"/>
      <c r="G137" s="77"/>
      <c r="H137" s="224"/>
      <c r="I137" s="224"/>
      <c r="J137" s="78"/>
      <c r="K137" s="77"/>
      <c r="L137" s="93"/>
      <c r="M137" s="224"/>
      <c r="N137" s="224"/>
      <c r="O137" s="78"/>
      <c r="P137" s="77"/>
      <c r="Q137" s="79"/>
      <c r="R137" s="78"/>
    </row>
    <row r="138" spans="1:18" ht="20.399999999999999" customHeight="1" x14ac:dyDescent="0.3">
      <c r="A138" s="125"/>
      <c r="B138" s="97"/>
      <c r="C138" s="206"/>
      <c r="D138" s="206"/>
      <c r="E138" s="206"/>
      <c r="F138" s="77"/>
      <c r="G138" s="77"/>
      <c r="H138" s="224"/>
      <c r="I138" s="224"/>
      <c r="J138" s="78"/>
      <c r="K138" s="77"/>
      <c r="L138" s="108"/>
      <c r="M138" s="224"/>
      <c r="N138" s="224"/>
      <c r="O138" s="78"/>
      <c r="P138" s="77"/>
      <c r="Q138" s="79"/>
      <c r="R138" s="78"/>
    </row>
    <row r="139" spans="1:18" ht="33" customHeight="1" x14ac:dyDescent="0.3">
      <c r="A139" s="125"/>
      <c r="B139" s="97" t="s">
        <v>121</v>
      </c>
      <c r="C139" s="205" t="str">
        <f>'[2]MATRIZ DE INDICADORES'!$D$538</f>
        <v>INFORMAR A LA AUDITORÍA SUPERIOR DEL ESTADO DE BAJA CALIFORNIA LAS OBSERVACIONES DE LAS REVISIONES QUE SE LLEVEN A CABO A LA CEDHBC.</v>
      </c>
      <c r="D139" s="206"/>
      <c r="E139" s="235" t="s">
        <v>154</v>
      </c>
      <c r="F139" s="77" t="s">
        <v>44</v>
      </c>
      <c r="G139" s="77" t="s">
        <v>35</v>
      </c>
      <c r="H139" s="223"/>
      <c r="I139" s="223"/>
      <c r="J139" s="78">
        <v>1</v>
      </c>
      <c r="K139" s="77">
        <f t="shared" si="79"/>
        <v>1</v>
      </c>
      <c r="L139" s="93">
        <v>0.25</v>
      </c>
      <c r="M139" s="223"/>
      <c r="N139" s="223"/>
      <c r="O139" s="78">
        <v>1</v>
      </c>
      <c r="P139" s="77">
        <f t="shared" si="86"/>
        <v>1</v>
      </c>
      <c r="Q139" s="79">
        <f t="shared" ref="Q139" si="89">P139*L139/K139</f>
        <v>0.25</v>
      </c>
      <c r="R139" s="80">
        <f t="shared" ref="R139" si="90">Q139-L139</f>
        <v>0</v>
      </c>
    </row>
    <row r="140" spans="1:18" ht="21" customHeight="1" x14ac:dyDescent="0.3">
      <c r="A140" s="125"/>
      <c r="B140" s="97"/>
      <c r="C140" s="206"/>
      <c r="D140" s="206"/>
      <c r="E140" s="222"/>
      <c r="F140" s="77"/>
      <c r="G140" s="77"/>
      <c r="H140" s="224"/>
      <c r="I140" s="224"/>
      <c r="J140" s="78"/>
      <c r="K140" s="77"/>
      <c r="L140" s="93"/>
      <c r="M140" s="224"/>
      <c r="N140" s="224"/>
      <c r="O140" s="78"/>
      <c r="P140" s="77"/>
      <c r="Q140" s="79"/>
      <c r="R140" s="78"/>
    </row>
    <row r="141" spans="1:18" ht="28.2" customHeight="1" x14ac:dyDescent="0.3">
      <c r="A141" s="125"/>
      <c r="B141" s="97"/>
      <c r="C141" s="206"/>
      <c r="D141" s="206"/>
      <c r="E141" s="222"/>
      <c r="F141" s="77"/>
      <c r="G141" s="77"/>
      <c r="H141" s="224"/>
      <c r="I141" s="224"/>
      <c r="J141" s="78"/>
      <c r="K141" s="77"/>
      <c r="L141" s="108"/>
      <c r="M141" s="224"/>
      <c r="N141" s="224"/>
      <c r="O141" s="78"/>
      <c r="P141" s="77"/>
      <c r="Q141" s="79"/>
      <c r="R141" s="78"/>
    </row>
    <row r="142" spans="1:18" ht="39" customHeight="1" x14ac:dyDescent="0.3">
      <c r="A142" s="122" t="s">
        <v>23</v>
      </c>
      <c r="B142" s="100">
        <v>10708</v>
      </c>
      <c r="C142" s="203" t="str">
        <f>'[2]MATRIZ DE INDICADORES'!$D$123</f>
        <v>OPTIMIZAR EL GASTO DE OPERACIÓN DE LA COMISIÓN ESTATAL DE LOS DERECHOS HUMANOS CONFORME A LA NORMATIVIDAD APLICABLE EN LA MATERIA.</v>
      </c>
      <c r="D142" s="204"/>
      <c r="E142" s="112" t="s">
        <v>155</v>
      </c>
      <c r="F142" s="218" t="s">
        <v>44</v>
      </c>
      <c r="G142" s="218" t="s">
        <v>35</v>
      </c>
      <c r="H142" s="220"/>
      <c r="I142" s="220"/>
      <c r="J142" s="100">
        <f>SUM(J145:J149)</f>
        <v>1</v>
      </c>
      <c r="K142" s="100">
        <f>SUM(J142)</f>
        <v>1</v>
      </c>
      <c r="L142" s="101">
        <v>1</v>
      </c>
      <c r="M142" s="220"/>
      <c r="N142" s="234"/>
      <c r="O142" s="100">
        <f>SUM(O145)</f>
        <v>1</v>
      </c>
      <c r="P142" s="100">
        <f>SUM(P145)</f>
        <v>1</v>
      </c>
      <c r="Q142" s="101">
        <f t="shared" ref="Q142" si="91">P142*L142/K142</f>
        <v>1</v>
      </c>
      <c r="R142" s="225">
        <f t="shared" ref="R142" si="92">Q142-L142</f>
        <v>0</v>
      </c>
    </row>
    <row r="143" spans="1:18" ht="17.399999999999999" customHeight="1" x14ac:dyDescent="0.3">
      <c r="A143" s="123"/>
      <c r="B143" s="100"/>
      <c r="C143" s="204"/>
      <c r="D143" s="204"/>
      <c r="E143" s="112"/>
      <c r="F143" s="218"/>
      <c r="G143" s="218"/>
      <c r="H143" s="220"/>
      <c r="I143" s="220"/>
      <c r="J143" s="100"/>
      <c r="K143" s="100"/>
      <c r="L143" s="101"/>
      <c r="M143" s="220"/>
      <c r="N143" s="234"/>
      <c r="O143" s="100"/>
      <c r="P143" s="100"/>
      <c r="Q143" s="101"/>
      <c r="R143" s="218"/>
    </row>
    <row r="144" spans="1:18" ht="17.399999999999999" customHeight="1" x14ac:dyDescent="0.3">
      <c r="A144" s="124"/>
      <c r="B144" s="100"/>
      <c r="C144" s="204"/>
      <c r="D144" s="204"/>
      <c r="E144" s="112"/>
      <c r="F144" s="218"/>
      <c r="G144" s="218"/>
      <c r="H144" s="220"/>
      <c r="I144" s="220"/>
      <c r="J144" s="100"/>
      <c r="K144" s="100"/>
      <c r="L144" s="101"/>
      <c r="M144" s="220"/>
      <c r="N144" s="234"/>
      <c r="O144" s="100"/>
      <c r="P144" s="100"/>
      <c r="Q144" s="101"/>
      <c r="R144" s="218"/>
    </row>
    <row r="145" spans="1:18" ht="51.6" customHeight="1" x14ac:dyDescent="0.3">
      <c r="A145" s="216" t="s">
        <v>24</v>
      </c>
      <c r="B145" s="97" t="s">
        <v>117</v>
      </c>
      <c r="C145" s="205" t="str">
        <f>'[2]MATRIZ DE INDICADORES'!$D$550</f>
        <v>REALIZAR SESION TRIMESTRAL DE COMITÉ DE ADQUISICIONES DE LA CEDHBC.</v>
      </c>
      <c r="D145" s="206"/>
      <c r="E145" s="235" t="s">
        <v>156</v>
      </c>
      <c r="F145" s="77" t="s">
        <v>44</v>
      </c>
      <c r="G145" s="77" t="s">
        <v>35</v>
      </c>
      <c r="H145" s="223"/>
      <c r="I145" s="223"/>
      <c r="J145" s="78">
        <v>1</v>
      </c>
      <c r="K145" s="77">
        <f t="shared" ref="K145" si="93">SUM(H145:J147)</f>
        <v>1</v>
      </c>
      <c r="L145" s="93">
        <v>0.25</v>
      </c>
      <c r="M145" s="223"/>
      <c r="N145" s="223"/>
      <c r="O145" s="78">
        <v>1</v>
      </c>
      <c r="P145" s="77">
        <f t="shared" ref="P145" si="94">SUM(M145:O147)</f>
        <v>1</v>
      </c>
      <c r="Q145" s="79">
        <f t="shared" ref="Q145" si="95">P145*L145/K145</f>
        <v>0.25</v>
      </c>
      <c r="R145" s="80">
        <f t="shared" ref="R145" si="96">Q145-L145</f>
        <v>0</v>
      </c>
    </row>
    <row r="146" spans="1:18" ht="39" customHeight="1" x14ac:dyDescent="0.3">
      <c r="A146" s="217"/>
      <c r="B146" s="97"/>
      <c r="C146" s="206"/>
      <c r="D146" s="206"/>
      <c r="E146" s="222"/>
      <c r="F146" s="77"/>
      <c r="G146" s="77"/>
      <c r="H146" s="224"/>
      <c r="I146" s="224"/>
      <c r="J146" s="78"/>
      <c r="K146" s="77"/>
      <c r="L146" s="93"/>
      <c r="M146" s="224"/>
      <c r="N146" s="224"/>
      <c r="O146" s="78"/>
      <c r="P146" s="77"/>
      <c r="Q146" s="79"/>
      <c r="R146" s="78"/>
    </row>
    <row r="147" spans="1:18" ht="33.6" customHeight="1" x14ac:dyDescent="0.3">
      <c r="A147" s="217"/>
      <c r="B147" s="97"/>
      <c r="C147" s="206"/>
      <c r="D147" s="206"/>
      <c r="E147" s="222"/>
      <c r="F147" s="77"/>
      <c r="G147" s="77"/>
      <c r="H147" s="224"/>
      <c r="I147" s="224"/>
      <c r="J147" s="78"/>
      <c r="K147" s="77"/>
      <c r="L147" s="93"/>
      <c r="M147" s="224"/>
      <c r="N147" s="224"/>
      <c r="O147" s="78"/>
      <c r="P147" s="77"/>
      <c r="Q147" s="79"/>
      <c r="R147" s="78"/>
    </row>
    <row r="148" spans="1:18" ht="17.399999999999999" customHeight="1" x14ac:dyDescent="0.3">
      <c r="A148" s="72"/>
      <c r="B148" s="73"/>
      <c r="C148" s="74"/>
      <c r="D148" s="74"/>
      <c r="E148" s="74"/>
      <c r="F148" s="74"/>
      <c r="G148" s="75"/>
      <c r="H148" s="72"/>
      <c r="I148" s="72"/>
      <c r="J148" s="72"/>
      <c r="K148" s="72"/>
      <c r="L148" s="72"/>
      <c r="M148" s="72"/>
      <c r="N148" s="72"/>
      <c r="O148" s="72"/>
      <c r="P148" s="72"/>
      <c r="Q148" s="72"/>
      <c r="R148" s="72"/>
    </row>
    <row r="149" spans="1:18" ht="17.399999999999999" customHeight="1" x14ac:dyDescent="0.3">
      <c r="A149" s="72"/>
      <c r="B149" s="73"/>
      <c r="C149" s="74"/>
      <c r="D149" s="74"/>
      <c r="E149" s="74"/>
      <c r="F149" s="74"/>
      <c r="G149" s="75"/>
      <c r="H149" s="72"/>
      <c r="I149" s="72"/>
      <c r="J149" s="72"/>
      <c r="K149" s="72"/>
      <c r="L149" s="72"/>
      <c r="M149" s="72"/>
      <c r="N149" s="72"/>
      <c r="O149" s="72"/>
      <c r="P149" s="76"/>
      <c r="Q149" s="72"/>
      <c r="R149" s="72"/>
    </row>
    <row r="150" spans="1:18" ht="17.399999999999999" customHeight="1" x14ac:dyDescent="0.3">
      <c r="A150" s="67"/>
      <c r="B150" s="68"/>
      <c r="C150" s="71"/>
      <c r="D150" s="71"/>
      <c r="E150" s="71"/>
      <c r="F150" s="71"/>
    </row>
    <row r="151" spans="1:18" ht="17.399999999999999" customHeight="1" x14ac:dyDescent="0.3">
      <c r="A151" s="67"/>
      <c r="B151" s="68"/>
      <c r="C151" s="71"/>
      <c r="D151" s="71"/>
      <c r="E151" s="71"/>
      <c r="F151" s="71"/>
    </row>
    <row r="152" spans="1:18" ht="14.4" customHeight="1" x14ac:dyDescent="0.3">
      <c r="A152" s="67"/>
      <c r="B152" s="68"/>
      <c r="C152" s="71"/>
      <c r="D152" s="71"/>
      <c r="E152" s="71"/>
      <c r="F152" s="71"/>
    </row>
    <row r="153" spans="1:18" ht="14.4" customHeight="1" x14ac:dyDescent="0.3">
      <c r="A153" s="67"/>
      <c r="B153" s="68"/>
      <c r="C153" s="71"/>
      <c r="D153" s="71"/>
      <c r="E153" s="71"/>
      <c r="F153" s="71"/>
    </row>
    <row r="154" spans="1:18" ht="14.4" customHeight="1" x14ac:dyDescent="0.3">
      <c r="A154" s="67"/>
      <c r="B154" s="68"/>
      <c r="C154" s="139"/>
      <c r="D154" s="139"/>
      <c r="E154" s="139"/>
      <c r="F154" s="139"/>
    </row>
    <row r="155" spans="1:18" ht="14.4" customHeight="1" x14ac:dyDescent="0.3">
      <c r="A155" s="67"/>
      <c r="B155" s="68"/>
      <c r="C155" s="139"/>
      <c r="D155" s="139"/>
      <c r="E155" s="139"/>
      <c r="F155" s="139"/>
    </row>
    <row r="156" spans="1:18" ht="14.4" customHeight="1" x14ac:dyDescent="0.3">
      <c r="A156" s="67"/>
      <c r="B156" s="68"/>
      <c r="C156" s="139"/>
      <c r="D156" s="139"/>
      <c r="E156" s="139"/>
      <c r="F156" s="139"/>
    </row>
    <row r="157" spans="1:18" ht="14.4" customHeight="1" x14ac:dyDescent="0.3">
      <c r="A157" s="67"/>
      <c r="B157" s="68"/>
      <c r="C157" s="139"/>
      <c r="D157" s="139"/>
      <c r="E157" s="139"/>
      <c r="F157" s="139"/>
    </row>
    <row r="158" spans="1:18" ht="14.4" customHeight="1" x14ac:dyDescent="0.3">
      <c r="A158" s="67"/>
      <c r="B158" s="68"/>
      <c r="C158" s="139"/>
      <c r="D158" s="139"/>
      <c r="E158" s="139"/>
      <c r="F158" s="139"/>
    </row>
    <row r="159" spans="1:18" ht="14.4" customHeight="1" x14ac:dyDescent="0.3">
      <c r="A159" s="67"/>
      <c r="B159" s="68"/>
      <c r="C159" s="139"/>
      <c r="D159" s="139"/>
      <c r="E159" s="139"/>
      <c r="F159" s="139"/>
    </row>
    <row r="160" spans="1:18" x14ac:dyDescent="0.3">
      <c r="A160" s="67"/>
      <c r="B160" s="68"/>
      <c r="C160" s="68"/>
      <c r="D160" s="68"/>
      <c r="E160" s="68"/>
      <c r="F160" s="66"/>
    </row>
    <row r="253" spans="6:6" x14ac:dyDescent="0.3">
      <c r="F253" s="59" t="s">
        <v>25</v>
      </c>
    </row>
    <row r="254" spans="6:6" x14ac:dyDescent="0.3">
      <c r="F254" s="59" t="s">
        <v>25</v>
      </c>
    </row>
    <row r="255" spans="6:6" x14ac:dyDescent="0.3">
      <c r="F255" s="59" t="s">
        <v>25</v>
      </c>
    </row>
    <row r="256" spans="6:6" x14ac:dyDescent="0.3">
      <c r="F256" s="59" t="s">
        <v>25</v>
      </c>
    </row>
    <row r="257" spans="6:6" x14ac:dyDescent="0.3">
      <c r="F257" s="59" t="s">
        <v>25</v>
      </c>
    </row>
    <row r="258" spans="6:6" x14ac:dyDescent="0.3">
      <c r="F258" s="59" t="s">
        <v>25</v>
      </c>
    </row>
    <row r="259" spans="6:6" x14ac:dyDescent="0.3">
      <c r="F259" s="59" t="s">
        <v>25</v>
      </c>
    </row>
    <row r="260" spans="6:6" x14ac:dyDescent="0.3">
      <c r="F260" s="59" t="s">
        <v>25</v>
      </c>
    </row>
    <row r="261" spans="6:6" x14ac:dyDescent="0.3">
      <c r="F261" s="59" t="s">
        <v>25</v>
      </c>
    </row>
    <row r="262" spans="6:6" x14ac:dyDescent="0.3">
      <c r="F262" s="59" t="s">
        <v>25</v>
      </c>
    </row>
    <row r="263" spans="6:6" x14ac:dyDescent="0.3">
      <c r="F263" s="59" t="s">
        <v>25</v>
      </c>
    </row>
    <row r="264" spans="6:6" x14ac:dyDescent="0.3">
      <c r="F264" s="59" t="s">
        <v>25</v>
      </c>
    </row>
    <row r="265" spans="6:6" x14ac:dyDescent="0.3">
      <c r="F265" s="59" t="s">
        <v>25</v>
      </c>
    </row>
    <row r="266" spans="6:6" x14ac:dyDescent="0.3">
      <c r="F266" s="59" t="s">
        <v>25</v>
      </c>
    </row>
    <row r="267" spans="6:6" x14ac:dyDescent="0.3">
      <c r="F267" s="59" t="s">
        <v>25</v>
      </c>
    </row>
    <row r="268" spans="6:6" x14ac:dyDescent="0.3">
      <c r="F268" s="59" t="s">
        <v>25</v>
      </c>
    </row>
    <row r="269" spans="6:6" x14ac:dyDescent="0.3">
      <c r="F269" s="59" t="s">
        <v>25</v>
      </c>
    </row>
    <row r="270" spans="6:6" x14ac:dyDescent="0.3">
      <c r="F270" s="59" t="s">
        <v>25</v>
      </c>
    </row>
    <row r="271" spans="6:6" x14ac:dyDescent="0.3">
      <c r="F271" s="59" t="s">
        <v>25</v>
      </c>
    </row>
    <row r="272" spans="6:6" x14ac:dyDescent="0.3">
      <c r="F272" s="59" t="s">
        <v>25</v>
      </c>
    </row>
    <row r="273" spans="6:6" x14ac:dyDescent="0.3">
      <c r="F273" s="59" t="s">
        <v>25</v>
      </c>
    </row>
    <row r="274" spans="6:6" x14ac:dyDescent="0.3">
      <c r="F274" s="59" t="s">
        <v>25</v>
      </c>
    </row>
    <row r="275" spans="6:6" x14ac:dyDescent="0.3">
      <c r="F275" s="59" t="s">
        <v>25</v>
      </c>
    </row>
    <row r="276" spans="6:6" x14ac:dyDescent="0.3">
      <c r="F276" s="59" t="s">
        <v>25</v>
      </c>
    </row>
    <row r="277" spans="6:6" x14ac:dyDescent="0.3">
      <c r="F277" s="59" t="s">
        <v>25</v>
      </c>
    </row>
    <row r="278" spans="6:6" x14ac:dyDescent="0.3">
      <c r="F278" s="59" t="s">
        <v>25</v>
      </c>
    </row>
    <row r="279" spans="6:6" x14ac:dyDescent="0.3">
      <c r="F279" s="59" t="s">
        <v>25</v>
      </c>
    </row>
    <row r="280" spans="6:6" x14ac:dyDescent="0.3">
      <c r="F280" s="59" t="s">
        <v>25</v>
      </c>
    </row>
    <row r="281" spans="6:6" x14ac:dyDescent="0.3">
      <c r="F281" s="59" t="s">
        <v>25</v>
      </c>
    </row>
    <row r="282" spans="6:6" x14ac:dyDescent="0.3">
      <c r="F282" s="59" t="s">
        <v>25</v>
      </c>
    </row>
    <row r="283" spans="6:6" x14ac:dyDescent="0.3">
      <c r="F283" s="59" t="s">
        <v>25</v>
      </c>
    </row>
    <row r="284" spans="6:6" x14ac:dyDescent="0.3">
      <c r="F284" s="59" t="s">
        <v>25</v>
      </c>
    </row>
    <row r="285" spans="6:6" x14ac:dyDescent="0.3">
      <c r="F285" s="59" t="s">
        <v>25</v>
      </c>
    </row>
    <row r="286" spans="6:6" x14ac:dyDescent="0.3">
      <c r="F286" s="59" t="s">
        <v>25</v>
      </c>
    </row>
    <row r="287" spans="6:6" x14ac:dyDescent="0.3">
      <c r="F287" s="59" t="s">
        <v>25</v>
      </c>
    </row>
    <row r="288" spans="6:6" x14ac:dyDescent="0.3">
      <c r="F288" s="59" t="s">
        <v>25</v>
      </c>
    </row>
    <row r="289" spans="6:6" x14ac:dyDescent="0.3">
      <c r="F289" s="59" t="s">
        <v>25</v>
      </c>
    </row>
    <row r="290" spans="6:6" x14ac:dyDescent="0.3">
      <c r="F290" s="59" t="s">
        <v>25</v>
      </c>
    </row>
    <row r="291" spans="6:6" x14ac:dyDescent="0.3">
      <c r="F291" s="59" t="s">
        <v>25</v>
      </c>
    </row>
    <row r="292" spans="6:6" x14ac:dyDescent="0.3">
      <c r="F292" s="59" t="s">
        <v>25</v>
      </c>
    </row>
    <row r="293" spans="6:6" x14ac:dyDescent="0.3">
      <c r="F293" s="59" t="s">
        <v>25</v>
      </c>
    </row>
    <row r="294" spans="6:6" x14ac:dyDescent="0.3">
      <c r="F294" s="59" t="s">
        <v>25</v>
      </c>
    </row>
    <row r="295" spans="6:6" x14ac:dyDescent="0.3">
      <c r="F295" s="59" t="s">
        <v>25</v>
      </c>
    </row>
    <row r="296" spans="6:6" x14ac:dyDescent="0.3">
      <c r="F296" s="59" t="s">
        <v>25</v>
      </c>
    </row>
    <row r="297" spans="6:6" x14ac:dyDescent="0.3">
      <c r="F297" s="59" t="s">
        <v>25</v>
      </c>
    </row>
    <row r="298" spans="6:6" x14ac:dyDescent="0.3">
      <c r="F298" s="59" t="s">
        <v>25</v>
      </c>
    </row>
    <row r="299" spans="6:6" x14ac:dyDescent="0.3">
      <c r="F299" s="59" t="s">
        <v>25</v>
      </c>
    </row>
    <row r="300" spans="6:6" x14ac:dyDescent="0.3">
      <c r="F300" s="59" t="s">
        <v>25</v>
      </c>
    </row>
    <row r="301" spans="6:6" x14ac:dyDescent="0.3">
      <c r="F301" s="59" t="s">
        <v>25</v>
      </c>
    </row>
    <row r="302" spans="6:6" x14ac:dyDescent="0.3">
      <c r="F302" s="59" t="s">
        <v>25</v>
      </c>
    </row>
    <row r="303" spans="6:6" x14ac:dyDescent="0.3">
      <c r="F303" s="59" t="s">
        <v>25</v>
      </c>
    </row>
    <row r="304" spans="6:6" x14ac:dyDescent="0.3">
      <c r="F304" s="59" t="s">
        <v>25</v>
      </c>
    </row>
    <row r="305" spans="6:6" x14ac:dyDescent="0.3">
      <c r="F305" s="59" t="s">
        <v>25</v>
      </c>
    </row>
    <row r="306" spans="6:6" x14ac:dyDescent="0.3">
      <c r="F306" s="59" t="s">
        <v>25</v>
      </c>
    </row>
    <row r="307" spans="6:6" x14ac:dyDescent="0.3">
      <c r="F307" s="59" t="s">
        <v>25</v>
      </c>
    </row>
    <row r="308" spans="6:6" x14ac:dyDescent="0.3">
      <c r="F308" s="59" t="s">
        <v>25</v>
      </c>
    </row>
    <row r="309" spans="6:6" x14ac:dyDescent="0.3">
      <c r="F309" s="59" t="s">
        <v>25</v>
      </c>
    </row>
    <row r="310" spans="6:6" x14ac:dyDescent="0.3">
      <c r="F310" s="59" t="s">
        <v>25</v>
      </c>
    </row>
    <row r="311" spans="6:6" x14ac:dyDescent="0.3">
      <c r="F311" s="59" t="s">
        <v>25</v>
      </c>
    </row>
    <row r="312" spans="6:6" x14ac:dyDescent="0.3">
      <c r="F312" s="59" t="s">
        <v>25</v>
      </c>
    </row>
    <row r="313" spans="6:6" x14ac:dyDescent="0.3">
      <c r="F313" s="59" t="s">
        <v>25</v>
      </c>
    </row>
    <row r="314" spans="6:6" x14ac:dyDescent="0.3">
      <c r="F314" s="59" t="s">
        <v>25</v>
      </c>
    </row>
    <row r="315" spans="6:6" x14ac:dyDescent="0.3">
      <c r="F315" s="59" t="s">
        <v>25</v>
      </c>
    </row>
    <row r="316" spans="6:6" x14ac:dyDescent="0.3">
      <c r="F316" s="59" t="s">
        <v>25</v>
      </c>
    </row>
    <row r="317" spans="6:6" x14ac:dyDescent="0.3">
      <c r="F317" s="59" t="s">
        <v>25</v>
      </c>
    </row>
    <row r="318" spans="6:6" x14ac:dyDescent="0.3">
      <c r="F318" s="59" t="s">
        <v>25</v>
      </c>
    </row>
    <row r="319" spans="6:6" x14ac:dyDescent="0.3">
      <c r="F319" s="59" t="s">
        <v>25</v>
      </c>
    </row>
    <row r="320" spans="6:6" x14ac:dyDescent="0.3">
      <c r="F320" s="59" t="s">
        <v>25</v>
      </c>
    </row>
    <row r="321" spans="6:6" x14ac:dyDescent="0.3">
      <c r="F321" s="59" t="s">
        <v>25</v>
      </c>
    </row>
    <row r="322" spans="6:6" x14ac:dyDescent="0.3">
      <c r="F322" s="59" t="s">
        <v>25</v>
      </c>
    </row>
    <row r="323" spans="6:6" x14ac:dyDescent="0.3">
      <c r="F323" s="59" t="s">
        <v>25</v>
      </c>
    </row>
    <row r="324" spans="6:6" x14ac:dyDescent="0.3">
      <c r="F324" s="59" t="s">
        <v>25</v>
      </c>
    </row>
    <row r="325" spans="6:6" x14ac:dyDescent="0.3">
      <c r="F325" s="59" t="s">
        <v>25</v>
      </c>
    </row>
    <row r="326" spans="6:6" x14ac:dyDescent="0.3">
      <c r="F326" s="59" t="s">
        <v>25</v>
      </c>
    </row>
    <row r="327" spans="6:6" x14ac:dyDescent="0.3">
      <c r="F327" s="59" t="s">
        <v>25</v>
      </c>
    </row>
    <row r="328" spans="6:6" x14ac:dyDescent="0.3">
      <c r="F328" s="59" t="s">
        <v>25</v>
      </c>
    </row>
    <row r="329" spans="6:6" x14ac:dyDescent="0.3">
      <c r="F329" s="59" t="s">
        <v>25</v>
      </c>
    </row>
    <row r="330" spans="6:6" x14ac:dyDescent="0.3">
      <c r="F330" s="59" t="s">
        <v>25</v>
      </c>
    </row>
    <row r="331" spans="6:6" x14ac:dyDescent="0.3">
      <c r="F331" s="59" t="s">
        <v>25</v>
      </c>
    </row>
    <row r="332" spans="6:6" x14ac:dyDescent="0.3">
      <c r="F332" s="59" t="s">
        <v>25</v>
      </c>
    </row>
    <row r="333" spans="6:6" x14ac:dyDescent="0.3">
      <c r="F333" s="59" t="s">
        <v>25</v>
      </c>
    </row>
    <row r="334" spans="6:6" x14ac:dyDescent="0.3">
      <c r="F334" s="59" t="s">
        <v>25</v>
      </c>
    </row>
    <row r="335" spans="6:6" x14ac:dyDescent="0.3">
      <c r="F335" s="59" t="s">
        <v>25</v>
      </c>
    </row>
    <row r="336" spans="6:6" x14ac:dyDescent="0.3">
      <c r="F336" s="59" t="s">
        <v>25</v>
      </c>
    </row>
    <row r="337" spans="6:6" x14ac:dyDescent="0.3">
      <c r="F337" s="59" t="s">
        <v>25</v>
      </c>
    </row>
    <row r="338" spans="6:6" x14ac:dyDescent="0.3">
      <c r="F338" s="59" t="s">
        <v>25</v>
      </c>
    </row>
    <row r="339" spans="6:6" x14ac:dyDescent="0.3">
      <c r="F339" s="59" t="s">
        <v>25</v>
      </c>
    </row>
    <row r="340" spans="6:6" x14ac:dyDescent="0.3">
      <c r="F340" s="59" t="s">
        <v>25</v>
      </c>
    </row>
    <row r="341" spans="6:6" x14ac:dyDescent="0.3">
      <c r="F341" s="59" t="s">
        <v>25</v>
      </c>
    </row>
    <row r="342" spans="6:6" x14ac:dyDescent="0.3">
      <c r="F342" s="59" t="s">
        <v>25</v>
      </c>
    </row>
    <row r="343" spans="6:6" x14ac:dyDescent="0.3">
      <c r="F343" s="59" t="s">
        <v>25</v>
      </c>
    </row>
    <row r="344" spans="6:6" x14ac:dyDescent="0.3">
      <c r="F344" s="59" t="s">
        <v>25</v>
      </c>
    </row>
    <row r="345" spans="6:6" x14ac:dyDescent="0.3">
      <c r="F345" s="59" t="s">
        <v>25</v>
      </c>
    </row>
    <row r="346" spans="6:6" x14ac:dyDescent="0.3">
      <c r="F346" s="59" t="s">
        <v>25</v>
      </c>
    </row>
    <row r="347" spans="6:6" x14ac:dyDescent="0.3">
      <c r="F347" s="59" t="s">
        <v>25</v>
      </c>
    </row>
    <row r="348" spans="6:6" x14ac:dyDescent="0.3">
      <c r="F348" s="59" t="s">
        <v>25</v>
      </c>
    </row>
    <row r="349" spans="6:6" x14ac:dyDescent="0.3">
      <c r="F349" s="59" t="s">
        <v>25</v>
      </c>
    </row>
    <row r="350" spans="6:6" x14ac:dyDescent="0.3">
      <c r="F350" s="59" t="s">
        <v>25</v>
      </c>
    </row>
    <row r="351" spans="6:6" x14ac:dyDescent="0.3">
      <c r="F351" s="59" t="s">
        <v>25</v>
      </c>
    </row>
    <row r="352" spans="6:6" x14ac:dyDescent="0.3">
      <c r="F352" s="59" t="s">
        <v>25</v>
      </c>
    </row>
    <row r="353" spans="6:6" x14ac:dyDescent="0.3">
      <c r="F353" s="59" t="s">
        <v>25</v>
      </c>
    </row>
    <row r="354" spans="6:6" x14ac:dyDescent="0.3">
      <c r="F354" s="59" t="s">
        <v>25</v>
      </c>
    </row>
    <row r="355" spans="6:6" x14ac:dyDescent="0.3">
      <c r="F355" s="59" t="s">
        <v>25</v>
      </c>
    </row>
    <row r="356" spans="6:6" x14ac:dyDescent="0.3">
      <c r="F356" s="59" t="s">
        <v>25</v>
      </c>
    </row>
    <row r="357" spans="6:6" x14ac:dyDescent="0.3">
      <c r="F357" s="59" t="s">
        <v>25</v>
      </c>
    </row>
    <row r="358" spans="6:6" x14ac:dyDescent="0.3">
      <c r="F358" s="59" t="s">
        <v>25</v>
      </c>
    </row>
    <row r="359" spans="6:6" x14ac:dyDescent="0.3">
      <c r="F359" s="59" t="s">
        <v>25</v>
      </c>
    </row>
    <row r="360" spans="6:6" x14ac:dyDescent="0.3">
      <c r="F360" s="59" t="s">
        <v>25</v>
      </c>
    </row>
    <row r="361" spans="6:6" x14ac:dyDescent="0.3">
      <c r="F361" s="59" t="s">
        <v>25</v>
      </c>
    </row>
    <row r="362" spans="6:6" x14ac:dyDescent="0.3">
      <c r="F362" s="59" t="s">
        <v>25</v>
      </c>
    </row>
    <row r="363" spans="6:6" x14ac:dyDescent="0.3">
      <c r="F363" s="59" t="s">
        <v>25</v>
      </c>
    </row>
    <row r="364" spans="6:6" x14ac:dyDescent="0.3">
      <c r="F364" s="59" t="s">
        <v>25</v>
      </c>
    </row>
    <row r="365" spans="6:6" x14ac:dyDescent="0.3">
      <c r="F365" s="59" t="s">
        <v>25</v>
      </c>
    </row>
    <row r="366" spans="6:6" x14ac:dyDescent="0.3">
      <c r="F366" s="59" t="s">
        <v>25</v>
      </c>
    </row>
    <row r="367" spans="6:6" x14ac:dyDescent="0.3">
      <c r="F367" s="59" t="s">
        <v>25</v>
      </c>
    </row>
    <row r="368" spans="6:6" x14ac:dyDescent="0.3">
      <c r="F368" s="59" t="s">
        <v>25</v>
      </c>
    </row>
    <row r="369" spans="6:6" x14ac:dyDescent="0.3">
      <c r="F369" s="59" t="s">
        <v>25</v>
      </c>
    </row>
    <row r="370" spans="6:6" x14ac:dyDescent="0.3">
      <c r="F370" s="59" t="s">
        <v>25</v>
      </c>
    </row>
    <row r="371" spans="6:6" x14ac:dyDescent="0.3">
      <c r="F371" s="59" t="s">
        <v>25</v>
      </c>
    </row>
    <row r="372" spans="6:6" x14ac:dyDescent="0.3">
      <c r="F372" s="59" t="s">
        <v>25</v>
      </c>
    </row>
    <row r="373" spans="6:6" x14ac:dyDescent="0.3">
      <c r="F373" s="59" t="s">
        <v>25</v>
      </c>
    </row>
    <row r="374" spans="6:6" x14ac:dyDescent="0.3">
      <c r="F374" s="59" t="s">
        <v>25</v>
      </c>
    </row>
    <row r="375" spans="6:6" x14ac:dyDescent="0.3">
      <c r="F375" s="59" t="s">
        <v>25</v>
      </c>
    </row>
    <row r="376" spans="6:6" x14ac:dyDescent="0.3">
      <c r="F376" s="59" t="s">
        <v>25</v>
      </c>
    </row>
    <row r="377" spans="6:6" x14ac:dyDescent="0.3">
      <c r="F377" s="59" t="s">
        <v>25</v>
      </c>
    </row>
    <row r="378" spans="6:6" x14ac:dyDescent="0.3">
      <c r="F378" s="59" t="s">
        <v>25</v>
      </c>
    </row>
    <row r="379" spans="6:6" x14ac:dyDescent="0.3">
      <c r="F379" s="59" t="s">
        <v>25</v>
      </c>
    </row>
    <row r="380" spans="6:6" x14ac:dyDescent="0.3">
      <c r="F380" s="59" t="s">
        <v>25</v>
      </c>
    </row>
    <row r="381" spans="6:6" x14ac:dyDescent="0.3">
      <c r="F381" s="59" t="s">
        <v>25</v>
      </c>
    </row>
    <row r="382" spans="6:6" x14ac:dyDescent="0.3">
      <c r="F382" s="59" t="s">
        <v>25</v>
      </c>
    </row>
    <row r="383" spans="6:6" x14ac:dyDescent="0.3">
      <c r="F383" s="59" t="s">
        <v>25</v>
      </c>
    </row>
    <row r="384" spans="6:6" x14ac:dyDescent="0.3">
      <c r="F384" s="59" t="s">
        <v>25</v>
      </c>
    </row>
    <row r="385" spans="6:6" x14ac:dyDescent="0.3">
      <c r="F385" s="59" t="s">
        <v>25</v>
      </c>
    </row>
    <row r="386" spans="6:6" x14ac:dyDescent="0.3">
      <c r="F386" s="59" t="s">
        <v>25</v>
      </c>
    </row>
    <row r="387" spans="6:6" x14ac:dyDescent="0.3">
      <c r="F387" s="59" t="s">
        <v>25</v>
      </c>
    </row>
    <row r="388" spans="6:6" x14ac:dyDescent="0.3">
      <c r="F388" s="59" t="s">
        <v>25</v>
      </c>
    </row>
    <row r="389" spans="6:6" x14ac:dyDescent="0.3">
      <c r="F389" s="59" t="s">
        <v>25</v>
      </c>
    </row>
    <row r="390" spans="6:6" x14ac:dyDescent="0.3">
      <c r="F390" s="59" t="s">
        <v>25</v>
      </c>
    </row>
    <row r="391" spans="6:6" x14ac:dyDescent="0.3">
      <c r="F391" s="59" t="s">
        <v>25</v>
      </c>
    </row>
    <row r="392" spans="6:6" x14ac:dyDescent="0.3">
      <c r="F392" s="59" t="s">
        <v>25</v>
      </c>
    </row>
    <row r="393" spans="6:6" x14ac:dyDescent="0.3">
      <c r="F393" s="59" t="s">
        <v>25</v>
      </c>
    </row>
    <row r="394" spans="6:6" x14ac:dyDescent="0.3">
      <c r="F394" s="59" t="s">
        <v>25</v>
      </c>
    </row>
    <row r="395" spans="6:6" x14ac:dyDescent="0.3">
      <c r="F395" s="59" t="s">
        <v>25</v>
      </c>
    </row>
    <row r="396" spans="6:6" x14ac:dyDescent="0.3">
      <c r="F396" s="59" t="s">
        <v>25</v>
      </c>
    </row>
    <row r="397" spans="6:6" x14ac:dyDescent="0.3">
      <c r="F397" s="59" t="s">
        <v>25</v>
      </c>
    </row>
    <row r="398" spans="6:6" x14ac:dyDescent="0.3">
      <c r="F398" s="59" t="s">
        <v>25</v>
      </c>
    </row>
    <row r="399" spans="6:6" x14ac:dyDescent="0.3">
      <c r="F399" s="59" t="s">
        <v>25</v>
      </c>
    </row>
    <row r="400" spans="6:6" x14ac:dyDescent="0.3">
      <c r="F400" s="59" t="s">
        <v>25</v>
      </c>
    </row>
    <row r="401" spans="6:6" x14ac:dyDescent="0.3">
      <c r="F401" s="59" t="s">
        <v>25</v>
      </c>
    </row>
    <row r="402" spans="6:6" x14ac:dyDescent="0.3">
      <c r="F402" s="59" t="s">
        <v>25</v>
      </c>
    </row>
    <row r="403" spans="6:6" x14ac:dyDescent="0.3">
      <c r="F403" s="59" t="s">
        <v>25</v>
      </c>
    </row>
    <row r="404" spans="6:6" x14ac:dyDescent="0.3">
      <c r="F404" s="59" t="s">
        <v>25</v>
      </c>
    </row>
    <row r="405" spans="6:6" x14ac:dyDescent="0.3">
      <c r="F405" s="59" t="s">
        <v>25</v>
      </c>
    </row>
    <row r="406" spans="6:6" x14ac:dyDescent="0.3">
      <c r="F406" s="59" t="s">
        <v>25</v>
      </c>
    </row>
    <row r="407" spans="6:6" x14ac:dyDescent="0.3">
      <c r="F407" s="59" t="s">
        <v>25</v>
      </c>
    </row>
    <row r="408" spans="6:6" x14ac:dyDescent="0.3">
      <c r="F408" s="59" t="s">
        <v>25</v>
      </c>
    </row>
    <row r="409" spans="6:6" x14ac:dyDescent="0.3">
      <c r="F409" s="59" t="s">
        <v>25</v>
      </c>
    </row>
    <row r="410" spans="6:6" x14ac:dyDescent="0.3">
      <c r="F410" s="59" t="s">
        <v>25</v>
      </c>
    </row>
    <row r="411" spans="6:6" x14ac:dyDescent="0.3">
      <c r="F411" s="59" t="s">
        <v>25</v>
      </c>
    </row>
    <row r="412" spans="6:6" x14ac:dyDescent="0.3">
      <c r="F412" s="59" t="s">
        <v>25</v>
      </c>
    </row>
    <row r="413" spans="6:6" x14ac:dyDescent="0.3">
      <c r="F413" s="59" t="s">
        <v>25</v>
      </c>
    </row>
    <row r="414" spans="6:6" x14ac:dyDescent="0.3">
      <c r="F414" s="59" t="s">
        <v>25</v>
      </c>
    </row>
    <row r="415" spans="6:6" x14ac:dyDescent="0.3">
      <c r="F415" s="59" t="s">
        <v>25</v>
      </c>
    </row>
    <row r="416" spans="6:6" x14ac:dyDescent="0.3">
      <c r="F416" s="59" t="s">
        <v>25</v>
      </c>
    </row>
    <row r="417" spans="6:6" x14ac:dyDescent="0.3">
      <c r="F417" s="59" t="s">
        <v>25</v>
      </c>
    </row>
    <row r="418" spans="6:6" x14ac:dyDescent="0.3">
      <c r="F418" s="59" t="s">
        <v>25</v>
      </c>
    </row>
    <row r="419" spans="6:6" x14ac:dyDescent="0.3">
      <c r="F419" s="59" t="s">
        <v>25</v>
      </c>
    </row>
    <row r="420" spans="6:6" x14ac:dyDescent="0.3">
      <c r="F420" s="59" t="s">
        <v>25</v>
      </c>
    </row>
    <row r="421" spans="6:6" x14ac:dyDescent="0.3">
      <c r="F421" s="59" t="s">
        <v>25</v>
      </c>
    </row>
    <row r="422" spans="6:6" x14ac:dyDescent="0.3">
      <c r="F422" s="59" t="s">
        <v>25</v>
      </c>
    </row>
    <row r="423" spans="6:6" x14ac:dyDescent="0.3">
      <c r="F423" s="59" t="s">
        <v>25</v>
      </c>
    </row>
    <row r="424" spans="6:6" x14ac:dyDescent="0.3">
      <c r="F424" s="59" t="s">
        <v>25</v>
      </c>
    </row>
    <row r="425" spans="6:6" x14ac:dyDescent="0.3">
      <c r="F425" s="59" t="s">
        <v>25</v>
      </c>
    </row>
    <row r="426" spans="6:6" x14ac:dyDescent="0.3">
      <c r="F426" s="59" t="s">
        <v>25</v>
      </c>
    </row>
    <row r="427" spans="6:6" x14ac:dyDescent="0.3">
      <c r="F427" s="59" t="s">
        <v>25</v>
      </c>
    </row>
    <row r="428" spans="6:6" x14ac:dyDescent="0.3">
      <c r="F428" s="59" t="s">
        <v>25</v>
      </c>
    </row>
    <row r="429" spans="6:6" x14ac:dyDescent="0.3">
      <c r="F429" s="59" t="s">
        <v>25</v>
      </c>
    </row>
    <row r="430" spans="6:6" x14ac:dyDescent="0.3">
      <c r="F430" s="59" t="s">
        <v>25</v>
      </c>
    </row>
    <row r="431" spans="6:6" x14ac:dyDescent="0.3">
      <c r="F431" s="59" t="s">
        <v>25</v>
      </c>
    </row>
    <row r="432" spans="6:6" x14ac:dyDescent="0.3">
      <c r="F432" s="59" t="s">
        <v>25</v>
      </c>
    </row>
    <row r="433" spans="6:6" x14ac:dyDescent="0.3">
      <c r="F433" s="59" t="s">
        <v>25</v>
      </c>
    </row>
    <row r="434" spans="6:6" x14ac:dyDescent="0.3">
      <c r="F434" s="59" t="s">
        <v>25</v>
      </c>
    </row>
    <row r="435" spans="6:6" x14ac:dyDescent="0.3">
      <c r="F435" s="59" t="s">
        <v>25</v>
      </c>
    </row>
    <row r="436" spans="6:6" x14ac:dyDescent="0.3">
      <c r="F436" s="59" t="s">
        <v>25</v>
      </c>
    </row>
    <row r="437" spans="6:6" x14ac:dyDescent="0.3">
      <c r="F437" s="59" t="s">
        <v>25</v>
      </c>
    </row>
    <row r="438" spans="6:6" x14ac:dyDescent="0.3">
      <c r="F438" s="59" t="s">
        <v>25</v>
      </c>
    </row>
    <row r="439" spans="6:6" x14ac:dyDescent="0.3">
      <c r="F439" s="59" t="s">
        <v>25</v>
      </c>
    </row>
    <row r="440" spans="6:6" x14ac:dyDescent="0.3">
      <c r="F440" s="59" t="s">
        <v>25</v>
      </c>
    </row>
    <row r="441" spans="6:6" x14ac:dyDescent="0.3">
      <c r="F441" s="59" t="s">
        <v>25</v>
      </c>
    </row>
    <row r="442" spans="6:6" x14ac:dyDescent="0.3">
      <c r="F442" s="59" t="s">
        <v>25</v>
      </c>
    </row>
    <row r="443" spans="6:6" x14ac:dyDescent="0.3">
      <c r="F443" s="59" t="s">
        <v>25</v>
      </c>
    </row>
    <row r="444" spans="6:6" x14ac:dyDescent="0.3">
      <c r="F444" s="59" t="s">
        <v>25</v>
      </c>
    </row>
  </sheetData>
  <mergeCells count="756">
    <mergeCell ref="N145:N147"/>
    <mergeCell ref="O145:O147"/>
    <mergeCell ref="P145:P147"/>
    <mergeCell ref="Q145:Q147"/>
    <mergeCell ref="R145:R147"/>
    <mergeCell ref="E142:E144"/>
    <mergeCell ref="F142:F144"/>
    <mergeCell ref="G142:G144"/>
    <mergeCell ref="H142:H144"/>
    <mergeCell ref="I142:I144"/>
    <mergeCell ref="E145:E147"/>
    <mergeCell ref="F145:F147"/>
    <mergeCell ref="G145:G147"/>
    <mergeCell ref="H145:H147"/>
    <mergeCell ref="I145:I147"/>
    <mergeCell ref="J145:J147"/>
    <mergeCell ref="K145:K147"/>
    <mergeCell ref="L145:L147"/>
    <mergeCell ref="M145:M147"/>
    <mergeCell ref="J142:J144"/>
    <mergeCell ref="K142:K144"/>
    <mergeCell ref="L142:L144"/>
    <mergeCell ref="M142:M144"/>
    <mergeCell ref="N142:N144"/>
    <mergeCell ref="N136:N138"/>
    <mergeCell ref="O136:O138"/>
    <mergeCell ref="P136:P138"/>
    <mergeCell ref="Q136:Q138"/>
    <mergeCell ref="R136:R138"/>
    <mergeCell ref="N139:N141"/>
    <mergeCell ref="O139:O141"/>
    <mergeCell ref="P139:P141"/>
    <mergeCell ref="Q139:Q141"/>
    <mergeCell ref="R139:R141"/>
    <mergeCell ref="O142:O144"/>
    <mergeCell ref="P142:P144"/>
    <mergeCell ref="Q142:Q144"/>
    <mergeCell ref="R142:R144"/>
    <mergeCell ref="E139:E141"/>
    <mergeCell ref="F139:F141"/>
    <mergeCell ref="G139:G141"/>
    <mergeCell ref="H139:H141"/>
    <mergeCell ref="I139:I141"/>
    <mergeCell ref="J139:J141"/>
    <mergeCell ref="K139:K141"/>
    <mergeCell ref="L139:L141"/>
    <mergeCell ref="M139:M141"/>
    <mergeCell ref="E136:E138"/>
    <mergeCell ref="F136:F138"/>
    <mergeCell ref="G136:G138"/>
    <mergeCell ref="H136:H138"/>
    <mergeCell ref="I136:I138"/>
    <mergeCell ref="J136:J138"/>
    <mergeCell ref="K136:K138"/>
    <mergeCell ref="L136:L138"/>
    <mergeCell ref="M136:M138"/>
    <mergeCell ref="N133:N135"/>
    <mergeCell ref="O133:O135"/>
    <mergeCell ref="P133:P135"/>
    <mergeCell ref="Q133:Q135"/>
    <mergeCell ref="R133:R135"/>
    <mergeCell ref="E130:E132"/>
    <mergeCell ref="F130:F132"/>
    <mergeCell ref="G130:G132"/>
    <mergeCell ref="H130:H132"/>
    <mergeCell ref="I130:I132"/>
    <mergeCell ref="E133:E135"/>
    <mergeCell ref="F133:F135"/>
    <mergeCell ref="G133:G135"/>
    <mergeCell ref="H133:H135"/>
    <mergeCell ref="I133:I135"/>
    <mergeCell ref="J133:J135"/>
    <mergeCell ref="K133:K135"/>
    <mergeCell ref="L133:L135"/>
    <mergeCell ref="M133:M135"/>
    <mergeCell ref="J130:J132"/>
    <mergeCell ref="K130:K132"/>
    <mergeCell ref="L130:L132"/>
    <mergeCell ref="M130:M132"/>
    <mergeCell ref="N130:N132"/>
    <mergeCell ref="N124:N126"/>
    <mergeCell ref="O124:O126"/>
    <mergeCell ref="P124:P126"/>
    <mergeCell ref="Q124:Q126"/>
    <mergeCell ref="R124:R126"/>
    <mergeCell ref="N127:N129"/>
    <mergeCell ref="O127:O129"/>
    <mergeCell ref="P127:P129"/>
    <mergeCell ref="Q127:Q129"/>
    <mergeCell ref="R127:R129"/>
    <mergeCell ref="O130:O132"/>
    <mergeCell ref="P130:P132"/>
    <mergeCell ref="Q130:Q132"/>
    <mergeCell ref="R130:R132"/>
    <mergeCell ref="E127:E129"/>
    <mergeCell ref="F127:F129"/>
    <mergeCell ref="G127:G129"/>
    <mergeCell ref="H127:H129"/>
    <mergeCell ref="I127:I129"/>
    <mergeCell ref="J127:J129"/>
    <mergeCell ref="K127:K129"/>
    <mergeCell ref="L127:L129"/>
    <mergeCell ref="M127:M129"/>
    <mergeCell ref="E124:E126"/>
    <mergeCell ref="F124:F126"/>
    <mergeCell ref="G124:G126"/>
    <mergeCell ref="H124:H126"/>
    <mergeCell ref="I124:I126"/>
    <mergeCell ref="J124:J126"/>
    <mergeCell ref="K124:K126"/>
    <mergeCell ref="L124:L126"/>
    <mergeCell ref="M124:M126"/>
    <mergeCell ref="N121:N123"/>
    <mergeCell ref="O121:O123"/>
    <mergeCell ref="P121:P123"/>
    <mergeCell ref="Q121:Q123"/>
    <mergeCell ref="R121:R123"/>
    <mergeCell ref="E118:E120"/>
    <mergeCell ref="F118:F120"/>
    <mergeCell ref="G118:G120"/>
    <mergeCell ref="H118:H120"/>
    <mergeCell ref="I118:I120"/>
    <mergeCell ref="E121:E123"/>
    <mergeCell ref="F121:F123"/>
    <mergeCell ref="G121:G123"/>
    <mergeCell ref="H121:H123"/>
    <mergeCell ref="I121:I123"/>
    <mergeCell ref="J121:J123"/>
    <mergeCell ref="K121:K123"/>
    <mergeCell ref="L121:L123"/>
    <mergeCell ref="M121:M123"/>
    <mergeCell ref="J118:J120"/>
    <mergeCell ref="K118:K120"/>
    <mergeCell ref="L118:L120"/>
    <mergeCell ref="M118:M120"/>
    <mergeCell ref="N118:N120"/>
    <mergeCell ref="N112:N114"/>
    <mergeCell ref="O112:O114"/>
    <mergeCell ref="P112:P114"/>
    <mergeCell ref="Q112:Q114"/>
    <mergeCell ref="R112:R114"/>
    <mergeCell ref="N115:N117"/>
    <mergeCell ref="O115:O117"/>
    <mergeCell ref="P115:P117"/>
    <mergeCell ref="Q115:Q117"/>
    <mergeCell ref="R115:R117"/>
    <mergeCell ref="O118:O120"/>
    <mergeCell ref="P118:P120"/>
    <mergeCell ref="Q118:Q120"/>
    <mergeCell ref="R118:R120"/>
    <mergeCell ref="E115:E117"/>
    <mergeCell ref="F115:F117"/>
    <mergeCell ref="G115:G117"/>
    <mergeCell ref="H115:H117"/>
    <mergeCell ref="I115:I117"/>
    <mergeCell ref="J115:J117"/>
    <mergeCell ref="K115:K117"/>
    <mergeCell ref="L115:L117"/>
    <mergeCell ref="M115:M117"/>
    <mergeCell ref="E112:E114"/>
    <mergeCell ref="F112:F114"/>
    <mergeCell ref="G112:G114"/>
    <mergeCell ref="H112:H114"/>
    <mergeCell ref="I112:I114"/>
    <mergeCell ref="J112:J114"/>
    <mergeCell ref="K112:K114"/>
    <mergeCell ref="L112:L114"/>
    <mergeCell ref="M112:M114"/>
    <mergeCell ref="N109:N111"/>
    <mergeCell ref="O109:O111"/>
    <mergeCell ref="P109:P111"/>
    <mergeCell ref="Q109:Q111"/>
    <mergeCell ref="R109:R111"/>
    <mergeCell ref="E106:E108"/>
    <mergeCell ref="F106:F108"/>
    <mergeCell ref="G106:G108"/>
    <mergeCell ref="H106:H108"/>
    <mergeCell ref="I106:I108"/>
    <mergeCell ref="E109:E111"/>
    <mergeCell ref="F109:F111"/>
    <mergeCell ref="G109:G111"/>
    <mergeCell ref="H109:H111"/>
    <mergeCell ref="I109:I111"/>
    <mergeCell ref="J109:J111"/>
    <mergeCell ref="K109:K111"/>
    <mergeCell ref="L109:L111"/>
    <mergeCell ref="M109:M111"/>
    <mergeCell ref="K106:K108"/>
    <mergeCell ref="L106:L108"/>
    <mergeCell ref="M106:M108"/>
    <mergeCell ref="N106:N108"/>
    <mergeCell ref="O106:O108"/>
    <mergeCell ref="N100:N102"/>
    <mergeCell ref="O100:O102"/>
    <mergeCell ref="P100:P102"/>
    <mergeCell ref="Q100:Q102"/>
    <mergeCell ref="R100:R102"/>
    <mergeCell ref="N103:N105"/>
    <mergeCell ref="O103:O105"/>
    <mergeCell ref="P103:P105"/>
    <mergeCell ref="Q103:Q105"/>
    <mergeCell ref="R103:R105"/>
    <mergeCell ref="P106:P108"/>
    <mergeCell ref="Q106:Q108"/>
    <mergeCell ref="R106:R108"/>
    <mergeCell ref="E103:E105"/>
    <mergeCell ref="F103:F105"/>
    <mergeCell ref="G103:G105"/>
    <mergeCell ref="H103:H105"/>
    <mergeCell ref="I103:I105"/>
    <mergeCell ref="J106:J108"/>
    <mergeCell ref="K103:K105"/>
    <mergeCell ref="L103:L105"/>
    <mergeCell ref="M103:M105"/>
    <mergeCell ref="J103:J105"/>
    <mergeCell ref="E100:E102"/>
    <mergeCell ref="F100:F102"/>
    <mergeCell ref="G100:G102"/>
    <mergeCell ref="H100:H102"/>
    <mergeCell ref="I100:I102"/>
    <mergeCell ref="J100:J102"/>
    <mergeCell ref="K100:K102"/>
    <mergeCell ref="L100:L102"/>
    <mergeCell ref="M100:M102"/>
    <mergeCell ref="N97:N99"/>
    <mergeCell ref="O97:O99"/>
    <mergeCell ref="P97:P99"/>
    <mergeCell ref="Q97:Q99"/>
    <mergeCell ref="R97:R99"/>
    <mergeCell ref="E94:E96"/>
    <mergeCell ref="F94:F96"/>
    <mergeCell ref="G94:G96"/>
    <mergeCell ref="H94:H96"/>
    <mergeCell ref="I94:I96"/>
    <mergeCell ref="E97:E99"/>
    <mergeCell ref="F97:F99"/>
    <mergeCell ref="G97:G99"/>
    <mergeCell ref="H97:H99"/>
    <mergeCell ref="I97:I99"/>
    <mergeCell ref="J97:J99"/>
    <mergeCell ref="K97:K99"/>
    <mergeCell ref="L97:L99"/>
    <mergeCell ref="M97:M99"/>
    <mergeCell ref="J94:J96"/>
    <mergeCell ref="K94:K96"/>
    <mergeCell ref="L94:L96"/>
    <mergeCell ref="M94:M96"/>
    <mergeCell ref="N94:N96"/>
    <mergeCell ref="N88:N90"/>
    <mergeCell ref="O88:O90"/>
    <mergeCell ref="P88:P90"/>
    <mergeCell ref="Q88:Q90"/>
    <mergeCell ref="R88:R90"/>
    <mergeCell ref="N91:N93"/>
    <mergeCell ref="O91:O93"/>
    <mergeCell ref="P91:P93"/>
    <mergeCell ref="Q91:Q93"/>
    <mergeCell ref="R91:R93"/>
    <mergeCell ref="O94:O96"/>
    <mergeCell ref="P94:P96"/>
    <mergeCell ref="Q94:Q96"/>
    <mergeCell ref="R94:R96"/>
    <mergeCell ref="E91:E93"/>
    <mergeCell ref="F91:F93"/>
    <mergeCell ref="G91:G93"/>
    <mergeCell ref="H91:H93"/>
    <mergeCell ref="I91:I93"/>
    <mergeCell ref="J91:J93"/>
    <mergeCell ref="K91:K93"/>
    <mergeCell ref="L91:L93"/>
    <mergeCell ref="M91:M93"/>
    <mergeCell ref="E88:E90"/>
    <mergeCell ref="F88:F90"/>
    <mergeCell ref="G88:G90"/>
    <mergeCell ref="H88:H90"/>
    <mergeCell ref="I88:I90"/>
    <mergeCell ref="J88:J90"/>
    <mergeCell ref="K88:K90"/>
    <mergeCell ref="L88:L90"/>
    <mergeCell ref="M88:M90"/>
    <mergeCell ref="A145:A147"/>
    <mergeCell ref="B91:B93"/>
    <mergeCell ref="B94:B96"/>
    <mergeCell ref="B97:B99"/>
    <mergeCell ref="B100:B102"/>
    <mergeCell ref="B103:B105"/>
    <mergeCell ref="B106:B108"/>
    <mergeCell ref="B112:B114"/>
    <mergeCell ref="B115:B117"/>
    <mergeCell ref="B118:B120"/>
    <mergeCell ref="B121:B123"/>
    <mergeCell ref="B127:B129"/>
    <mergeCell ref="B130:B132"/>
    <mergeCell ref="B133:B135"/>
    <mergeCell ref="B136:B138"/>
    <mergeCell ref="B139:B141"/>
    <mergeCell ref="B145:B147"/>
    <mergeCell ref="B88:B90"/>
    <mergeCell ref="B109:B111"/>
    <mergeCell ref="B124:B126"/>
    <mergeCell ref="B142:B144"/>
    <mergeCell ref="A88:A90"/>
    <mergeCell ref="A109:A111"/>
    <mergeCell ref="A124:A126"/>
    <mergeCell ref="A142:A144"/>
    <mergeCell ref="A91:A108"/>
    <mergeCell ref="A112:A123"/>
    <mergeCell ref="A127:A141"/>
    <mergeCell ref="C88:D90"/>
    <mergeCell ref="C91:D93"/>
    <mergeCell ref="C94:D96"/>
    <mergeCell ref="C97:D99"/>
    <mergeCell ref="C100:D102"/>
    <mergeCell ref="C103:D105"/>
    <mergeCell ref="C106:D108"/>
    <mergeCell ref="C109:D111"/>
    <mergeCell ref="C112:D114"/>
    <mergeCell ref="C115:D117"/>
    <mergeCell ref="C118:D120"/>
    <mergeCell ref="C121:D123"/>
    <mergeCell ref="C124:D126"/>
    <mergeCell ref="C127:D129"/>
    <mergeCell ref="C130:D132"/>
    <mergeCell ref="C133:D135"/>
    <mergeCell ref="C136:D138"/>
    <mergeCell ref="C139:D141"/>
    <mergeCell ref="C142:D144"/>
    <mergeCell ref="C145:D147"/>
    <mergeCell ref="R19:R21"/>
    <mergeCell ref="K16:K18"/>
    <mergeCell ref="L16:L18"/>
    <mergeCell ref="M16:M18"/>
    <mergeCell ref="N16:N18"/>
    <mergeCell ref="O16:O18"/>
    <mergeCell ref="P16:P18"/>
    <mergeCell ref="Q16:Q18"/>
    <mergeCell ref="R16:R18"/>
    <mergeCell ref="K19:K21"/>
    <mergeCell ref="L19:L21"/>
    <mergeCell ref="M19:M21"/>
    <mergeCell ref="N19:N21"/>
    <mergeCell ref="O19:O21"/>
    <mergeCell ref="P19:P21"/>
    <mergeCell ref="Q19:Q21"/>
    <mergeCell ref="G46:G48"/>
    <mergeCell ref="C40:D42"/>
    <mergeCell ref="G25:G27"/>
    <mergeCell ref="E85:E87"/>
    <mergeCell ref="C79:D81"/>
    <mergeCell ref="C85:D87"/>
    <mergeCell ref="A19:A21"/>
    <mergeCell ref="B19:B21"/>
    <mergeCell ref="C19:D21"/>
    <mergeCell ref="E19:E21"/>
    <mergeCell ref="F19:F21"/>
    <mergeCell ref="G19:G21"/>
    <mergeCell ref="H19:H21"/>
    <mergeCell ref="I19:I21"/>
    <mergeCell ref="J19:J21"/>
    <mergeCell ref="A16:A18"/>
    <mergeCell ref="B16:B18"/>
    <mergeCell ref="C16:D18"/>
    <mergeCell ref="E16:E18"/>
    <mergeCell ref="F16:F18"/>
    <mergeCell ref="G16:G18"/>
    <mergeCell ref="H16:H18"/>
    <mergeCell ref="I16:I18"/>
    <mergeCell ref="J16:J18"/>
    <mergeCell ref="C157:D159"/>
    <mergeCell ref="E157:F159"/>
    <mergeCell ref="A6:B6"/>
    <mergeCell ref="C6:R6"/>
    <mergeCell ref="A7:B7"/>
    <mergeCell ref="C7:R7"/>
    <mergeCell ref="A8:B8"/>
    <mergeCell ref="C8:R8"/>
    <mergeCell ref="L14:L15"/>
    <mergeCell ref="K14:K15"/>
    <mergeCell ref="B49:B51"/>
    <mergeCell ref="B52:B54"/>
    <mergeCell ref="B55:B57"/>
    <mergeCell ref="B40:B42"/>
    <mergeCell ref="B43:B45"/>
    <mergeCell ref="B46:B48"/>
    <mergeCell ref="C22:D24"/>
    <mergeCell ref="C49:D51"/>
    <mergeCell ref="C52:D54"/>
    <mergeCell ref="M14:O14"/>
    <mergeCell ref="R13:R15"/>
    <mergeCell ref="Q14:Q15"/>
    <mergeCell ref="P14:P15"/>
    <mergeCell ref="A43:A54"/>
    <mergeCell ref="C154:D156"/>
    <mergeCell ref="E154:F156"/>
    <mergeCell ref="C43:D45"/>
    <mergeCell ref="C46:D48"/>
    <mergeCell ref="A40:A42"/>
    <mergeCell ref="B25:B27"/>
    <mergeCell ref="B2:R2"/>
    <mergeCell ref="B3:R3"/>
    <mergeCell ref="B4:R4"/>
    <mergeCell ref="F46:F48"/>
    <mergeCell ref="F49:F51"/>
    <mergeCell ref="C13:D15"/>
    <mergeCell ref="E13:E15"/>
    <mergeCell ref="F13:F15"/>
    <mergeCell ref="G13:G15"/>
    <mergeCell ref="A9:B9"/>
    <mergeCell ref="C9:R9"/>
    <mergeCell ref="C10:R10"/>
    <mergeCell ref="C11:R11"/>
    <mergeCell ref="H13:L13"/>
    <mergeCell ref="M13:Q13"/>
    <mergeCell ref="B13:B15"/>
    <mergeCell ref="B82:B84"/>
    <mergeCell ref="A13:A15"/>
    <mergeCell ref="A10:B10"/>
    <mergeCell ref="A11:B11"/>
    <mergeCell ref="H14:J14"/>
    <mergeCell ref="B28:B30"/>
    <mergeCell ref="B31:B33"/>
    <mergeCell ref="B37:B39"/>
    <mergeCell ref="A25:A39"/>
    <mergeCell ref="A22:A24"/>
    <mergeCell ref="B22:B24"/>
    <mergeCell ref="C31:D33"/>
    <mergeCell ref="C37:D39"/>
    <mergeCell ref="J25:J27"/>
    <mergeCell ref="G22:G24"/>
    <mergeCell ref="C25:D27"/>
    <mergeCell ref="C28:D30"/>
    <mergeCell ref="F28:F30"/>
    <mergeCell ref="F31:F33"/>
    <mergeCell ref="G28:G30"/>
    <mergeCell ref="G31:G33"/>
    <mergeCell ref="G37:G39"/>
    <mergeCell ref="F37:F39"/>
    <mergeCell ref="E22:E24"/>
    <mergeCell ref="F22:F24"/>
    <mergeCell ref="F25:F27"/>
    <mergeCell ref="A70:A72"/>
    <mergeCell ref="A73:A87"/>
    <mergeCell ref="A55:A57"/>
    <mergeCell ref="B76:B78"/>
    <mergeCell ref="B79:B81"/>
    <mergeCell ref="B85:B87"/>
    <mergeCell ref="C70:D72"/>
    <mergeCell ref="F55:F57"/>
    <mergeCell ref="B70:B72"/>
    <mergeCell ref="B73:B75"/>
    <mergeCell ref="C67:D69"/>
    <mergeCell ref="B58:B60"/>
    <mergeCell ref="B61:B63"/>
    <mergeCell ref="B64:B66"/>
    <mergeCell ref="C58:D60"/>
    <mergeCell ref="C61:D63"/>
    <mergeCell ref="C64:D66"/>
    <mergeCell ref="F67:F69"/>
    <mergeCell ref="A58:A69"/>
    <mergeCell ref="B67:B69"/>
    <mergeCell ref="E70:E72"/>
    <mergeCell ref="E73:E75"/>
    <mergeCell ref="E76:E78"/>
    <mergeCell ref="E79:E81"/>
    <mergeCell ref="E25:E27"/>
    <mergeCell ref="E28:E30"/>
    <mergeCell ref="E31:E33"/>
    <mergeCell ref="E37:E39"/>
    <mergeCell ref="E40:E42"/>
    <mergeCell ref="E43:E45"/>
    <mergeCell ref="E46:E48"/>
    <mergeCell ref="E49:E51"/>
    <mergeCell ref="E52:E54"/>
    <mergeCell ref="E55:E57"/>
    <mergeCell ref="E58:E60"/>
    <mergeCell ref="E61:E63"/>
    <mergeCell ref="E64:E66"/>
    <mergeCell ref="E67:E69"/>
    <mergeCell ref="C55:D57"/>
    <mergeCell ref="C73:D75"/>
    <mergeCell ref="C76:D78"/>
    <mergeCell ref="R22:R24"/>
    <mergeCell ref="R25:R27"/>
    <mergeCell ref="R28:R30"/>
    <mergeCell ref="R31:R33"/>
    <mergeCell ref="R37:R39"/>
    <mergeCell ref="P25:P27"/>
    <mergeCell ref="Q25:Q27"/>
    <mergeCell ref="H22:H24"/>
    <mergeCell ref="I22:I24"/>
    <mergeCell ref="J22:J24"/>
    <mergeCell ref="K22:K24"/>
    <mergeCell ref="L22:L24"/>
    <mergeCell ref="M22:M24"/>
    <mergeCell ref="N22:N24"/>
    <mergeCell ref="O22:O24"/>
    <mergeCell ref="P22:P24"/>
    <mergeCell ref="Q22:Q24"/>
    <mergeCell ref="K25:K27"/>
    <mergeCell ref="L25:L27"/>
    <mergeCell ref="M25:M27"/>
    <mergeCell ref="N25:N27"/>
    <mergeCell ref="O25:O27"/>
    <mergeCell ref="H25:H27"/>
    <mergeCell ref="I25:I27"/>
    <mergeCell ref="K28:K30"/>
    <mergeCell ref="P28:P30"/>
    <mergeCell ref="Q28:Q30"/>
    <mergeCell ref="K31:K33"/>
    <mergeCell ref="K37:K39"/>
    <mergeCell ref="H28:H30"/>
    <mergeCell ref="I28:I30"/>
    <mergeCell ref="J28:J30"/>
    <mergeCell ref="H31:H33"/>
    <mergeCell ref="I31:I33"/>
    <mergeCell ref="J31:J33"/>
    <mergeCell ref="H37:H39"/>
    <mergeCell ref="I37:I39"/>
    <mergeCell ref="J37:J39"/>
    <mergeCell ref="M31:M33"/>
    <mergeCell ref="N31:N33"/>
    <mergeCell ref="O31:O33"/>
    <mergeCell ref="M37:M39"/>
    <mergeCell ref="N37:N39"/>
    <mergeCell ref="O37:O39"/>
    <mergeCell ref="L28:L30"/>
    <mergeCell ref="L31:L33"/>
    <mergeCell ref="L37:L39"/>
    <mergeCell ref="M28:M30"/>
    <mergeCell ref="N28:N30"/>
    <mergeCell ref="L34:L36"/>
    <mergeCell ref="M34:M36"/>
    <mergeCell ref="N34:N36"/>
    <mergeCell ref="O34:O36"/>
    <mergeCell ref="H46:H48"/>
    <mergeCell ref="N46:N48"/>
    <mergeCell ref="O46:O48"/>
    <mergeCell ref="P46:P48"/>
    <mergeCell ref="Q46:Q48"/>
    <mergeCell ref="R46:R48"/>
    <mergeCell ref="I46:I48"/>
    <mergeCell ref="J46:J48"/>
    <mergeCell ref="K46:K48"/>
    <mergeCell ref="L46:L48"/>
    <mergeCell ref="M46:M48"/>
    <mergeCell ref="P31:P33"/>
    <mergeCell ref="Q31:Q33"/>
    <mergeCell ref="P37:P39"/>
    <mergeCell ref="Q37:Q39"/>
    <mergeCell ref="O28:O30"/>
    <mergeCell ref="R55:R57"/>
    <mergeCell ref="F40:F42"/>
    <mergeCell ref="G40:G42"/>
    <mergeCell ref="H40:H42"/>
    <mergeCell ref="I40:I42"/>
    <mergeCell ref="J40:J42"/>
    <mergeCell ref="K40:K42"/>
    <mergeCell ref="L40:L42"/>
    <mergeCell ref="M40:M42"/>
    <mergeCell ref="N40:N42"/>
    <mergeCell ref="O40:O42"/>
    <mergeCell ref="P40:P42"/>
    <mergeCell ref="Q40:Q42"/>
    <mergeCell ref="J55:J57"/>
    <mergeCell ref="K55:K57"/>
    <mergeCell ref="L55:L57"/>
    <mergeCell ref="M55:M57"/>
    <mergeCell ref="R40:R42"/>
    <mergeCell ref="F43:F45"/>
    <mergeCell ref="G43:G45"/>
    <mergeCell ref="H43:H45"/>
    <mergeCell ref="I43:I45"/>
    <mergeCell ref="J43:J45"/>
    <mergeCell ref="K43:K45"/>
    <mergeCell ref="L43:L45"/>
    <mergeCell ref="M43:M45"/>
    <mergeCell ref="N43:N45"/>
    <mergeCell ref="O43:O45"/>
    <mergeCell ref="P43:P45"/>
    <mergeCell ref="Q43:Q45"/>
    <mergeCell ref="R43:R45"/>
    <mergeCell ref="R49:R51"/>
    <mergeCell ref="F52:F54"/>
    <mergeCell ref="G52:G54"/>
    <mergeCell ref="H52:H54"/>
    <mergeCell ref="I52:I54"/>
    <mergeCell ref="J52:J54"/>
    <mergeCell ref="K52:K54"/>
    <mergeCell ref="L52:L54"/>
    <mergeCell ref="M52:M54"/>
    <mergeCell ref="N52:N54"/>
    <mergeCell ref="O52:O54"/>
    <mergeCell ref="P52:P54"/>
    <mergeCell ref="Q52:Q54"/>
    <mergeCell ref="R52:R54"/>
    <mergeCell ref="L49:L51"/>
    <mergeCell ref="M49:M51"/>
    <mergeCell ref="N49:N51"/>
    <mergeCell ref="O49:O51"/>
    <mergeCell ref="P49:P51"/>
    <mergeCell ref="G49:G51"/>
    <mergeCell ref="H49:H51"/>
    <mergeCell ref="I49:I51"/>
    <mergeCell ref="J49:J51"/>
    <mergeCell ref="K49:K51"/>
    <mergeCell ref="M58:M60"/>
    <mergeCell ref="N58:N60"/>
    <mergeCell ref="O58:O60"/>
    <mergeCell ref="F58:F60"/>
    <mergeCell ref="G58:G60"/>
    <mergeCell ref="H58:H60"/>
    <mergeCell ref="I58:I60"/>
    <mergeCell ref="J58:J60"/>
    <mergeCell ref="N55:N57"/>
    <mergeCell ref="G55:G57"/>
    <mergeCell ref="Q49:Q51"/>
    <mergeCell ref="O55:O57"/>
    <mergeCell ref="P55:P57"/>
    <mergeCell ref="Q55:Q57"/>
    <mergeCell ref="H55:H57"/>
    <mergeCell ref="I55:I57"/>
    <mergeCell ref="O64:O66"/>
    <mergeCell ref="F64:F66"/>
    <mergeCell ref="G64:G66"/>
    <mergeCell ref="H64:H66"/>
    <mergeCell ref="I64:I66"/>
    <mergeCell ref="J64:J66"/>
    <mergeCell ref="P58:P60"/>
    <mergeCell ref="Q58:Q60"/>
    <mergeCell ref="F61:F63"/>
    <mergeCell ref="G61:G63"/>
    <mergeCell ref="H61:H63"/>
    <mergeCell ref="I61:I63"/>
    <mergeCell ref="J61:J63"/>
    <mergeCell ref="K61:K63"/>
    <mergeCell ref="L61:L63"/>
    <mergeCell ref="M61:M63"/>
    <mergeCell ref="N61:N63"/>
    <mergeCell ref="O61:O63"/>
    <mergeCell ref="Q61:Q63"/>
    <mergeCell ref="R61:R63"/>
    <mergeCell ref="K58:K60"/>
    <mergeCell ref="L58:L60"/>
    <mergeCell ref="G70:G72"/>
    <mergeCell ref="H70:H72"/>
    <mergeCell ref="I70:I72"/>
    <mergeCell ref="J70:J72"/>
    <mergeCell ref="P64:P66"/>
    <mergeCell ref="Q64:Q66"/>
    <mergeCell ref="R64:R66"/>
    <mergeCell ref="O67:O69"/>
    <mergeCell ref="P67:P69"/>
    <mergeCell ref="Q67:Q69"/>
    <mergeCell ref="R67:R69"/>
    <mergeCell ref="K64:K66"/>
    <mergeCell ref="L64:L66"/>
    <mergeCell ref="M64:M66"/>
    <mergeCell ref="N64:N66"/>
    <mergeCell ref="R58:R60"/>
    <mergeCell ref="P61:P63"/>
    <mergeCell ref="G67:G69"/>
    <mergeCell ref="H67:H69"/>
    <mergeCell ref="I67:I69"/>
    <mergeCell ref="J67:J69"/>
    <mergeCell ref="K67:K69"/>
    <mergeCell ref="L67:L69"/>
    <mergeCell ref="M67:M69"/>
    <mergeCell ref="N67:N69"/>
    <mergeCell ref="I76:I78"/>
    <mergeCell ref="J76:J78"/>
    <mergeCell ref="P70:P72"/>
    <mergeCell ref="Q70:Q72"/>
    <mergeCell ref="P76:P78"/>
    <mergeCell ref="Q76:Q78"/>
    <mergeCell ref="R70:R72"/>
    <mergeCell ref="F73:F75"/>
    <mergeCell ref="G73:G75"/>
    <mergeCell ref="H73:H75"/>
    <mergeCell ref="I73:I75"/>
    <mergeCell ref="J73:J75"/>
    <mergeCell ref="K73:K75"/>
    <mergeCell ref="L73:L75"/>
    <mergeCell ref="M73:M75"/>
    <mergeCell ref="N73:N75"/>
    <mergeCell ref="O73:O75"/>
    <mergeCell ref="P73:P75"/>
    <mergeCell ref="Q73:Q75"/>
    <mergeCell ref="R73:R75"/>
    <mergeCell ref="K70:K72"/>
    <mergeCell ref="L70:L72"/>
    <mergeCell ref="M70:M72"/>
    <mergeCell ref="N70:N72"/>
    <mergeCell ref="O70:O72"/>
    <mergeCell ref="F70:F72"/>
    <mergeCell ref="R76:R78"/>
    <mergeCell ref="F79:F81"/>
    <mergeCell ref="G79:G81"/>
    <mergeCell ref="H79:H81"/>
    <mergeCell ref="I79:I81"/>
    <mergeCell ref="J79:J81"/>
    <mergeCell ref="K79:K81"/>
    <mergeCell ref="L79:L81"/>
    <mergeCell ref="M79:M81"/>
    <mergeCell ref="N79:N81"/>
    <mergeCell ref="O79:O81"/>
    <mergeCell ref="P79:P81"/>
    <mergeCell ref="Q79:Q81"/>
    <mergeCell ref="R79:R81"/>
    <mergeCell ref="K76:K78"/>
    <mergeCell ref="L76:L78"/>
    <mergeCell ref="M76:M78"/>
    <mergeCell ref="N76:N78"/>
    <mergeCell ref="O76:O78"/>
    <mergeCell ref="F76:F78"/>
    <mergeCell ref="G76:G78"/>
    <mergeCell ref="H76:H78"/>
    <mergeCell ref="P85:P87"/>
    <mergeCell ref="Q85:Q87"/>
    <mergeCell ref="R85:R87"/>
    <mergeCell ref="K85:K87"/>
    <mergeCell ref="L85:L87"/>
    <mergeCell ref="M85:M87"/>
    <mergeCell ref="N85:N87"/>
    <mergeCell ref="O85:O87"/>
    <mergeCell ref="F85:F87"/>
    <mergeCell ref="G85:G87"/>
    <mergeCell ref="H85:H87"/>
    <mergeCell ref="I85:I87"/>
    <mergeCell ref="J85:J87"/>
    <mergeCell ref="P34:P36"/>
    <mergeCell ref="Q34:Q36"/>
    <mergeCell ref="R34:R36"/>
    <mergeCell ref="B34:B36"/>
    <mergeCell ref="C34:D36"/>
    <mergeCell ref="E34:E36"/>
    <mergeCell ref="F34:F36"/>
    <mergeCell ref="G34:G36"/>
    <mergeCell ref="H34:H36"/>
    <mergeCell ref="I34:I36"/>
    <mergeCell ref="J34:J36"/>
    <mergeCell ref="K34:K36"/>
    <mergeCell ref="M82:M84"/>
    <mergeCell ref="N82:N84"/>
    <mergeCell ref="O82:O84"/>
    <mergeCell ref="P82:P84"/>
    <mergeCell ref="Q82:Q84"/>
    <mergeCell ref="R82:R84"/>
    <mergeCell ref="C82:D84"/>
    <mergeCell ref="E82:E84"/>
    <mergeCell ref="F82:F84"/>
    <mergeCell ref="G82:G84"/>
    <mergeCell ref="H82:H84"/>
    <mergeCell ref="I82:I84"/>
    <mergeCell ref="J82:J84"/>
    <mergeCell ref="K82:K84"/>
    <mergeCell ref="L82:L84"/>
  </mergeCells>
  <phoneticPr fontId="8" type="noConversion"/>
  <printOptions horizontalCentered="1" verticalCentered="1"/>
  <pageMargins left="0.15748031496062992" right="0.15748031496062992" top="0.39370078740157483" bottom="0.23622047244094491" header="0.31496062992125984" footer="0.15748031496062992"/>
  <pageSetup scale="40" fitToHeight="2" orientation="landscape" r:id="rId1"/>
  <headerFooter>
    <oddFooter>&amp;R&amp;"Calibri,Negrita"&amp;12CEDHBC 2022   &amp;P/&amp;N</oddFooter>
  </headerFooter>
  <rowBreaks count="5" manualBreakCount="5">
    <brk id="54" max="17" man="1"/>
    <brk id="87" max="17" man="1"/>
    <brk id="108" max="17" man="1"/>
    <brk id="123" max="17" man="1"/>
    <brk id="1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2D9C3-FB5A-489F-BDE0-4DCC12B0D3FA}">
  <dimension ref="A1:R78"/>
  <sheetViews>
    <sheetView view="pageBreakPreview" zoomScale="60" zoomScaleNormal="100" workbookViewId="0">
      <selection activeCell="B32" sqref="B32"/>
    </sheetView>
  </sheetViews>
  <sheetFormatPr baseColWidth="10" defaultRowHeight="14.4" x14ac:dyDescent="0.3"/>
  <cols>
    <col min="1" max="1" width="53.33203125" customWidth="1"/>
    <col min="2" max="2" width="26.109375" customWidth="1"/>
    <col min="3" max="3" width="19.6640625" customWidth="1"/>
    <col min="4" max="4" width="10.6640625" style="8" customWidth="1"/>
    <col min="5" max="7" width="10.6640625" customWidth="1"/>
    <col min="8" max="8" width="11.44140625" style="33"/>
  </cols>
  <sheetData>
    <row r="1" spans="1:18" x14ac:dyDescent="0.3">
      <c r="A1" s="47" t="s">
        <v>4</v>
      </c>
      <c r="B1" s="48"/>
      <c r="C1" s="48"/>
      <c r="D1" s="49"/>
      <c r="E1" s="48"/>
      <c r="F1" s="48"/>
      <c r="G1" s="48"/>
      <c r="H1" s="50"/>
      <c r="I1" s="1"/>
      <c r="J1" s="1"/>
      <c r="K1" s="1"/>
      <c r="L1" s="1"/>
      <c r="M1" s="1"/>
      <c r="N1" s="1"/>
      <c r="O1" s="1"/>
      <c r="P1" s="1"/>
      <c r="Q1" s="1"/>
      <c r="R1" s="2"/>
    </row>
    <row r="2" spans="1:18" ht="15.75" customHeight="1" x14ac:dyDescent="0.3">
      <c r="A2" s="238" t="s">
        <v>5</v>
      </c>
      <c r="B2" s="239"/>
      <c r="C2" s="239"/>
      <c r="D2" s="239"/>
      <c r="E2" s="239"/>
      <c r="F2" s="239"/>
      <c r="G2" s="239"/>
      <c r="H2" s="240"/>
      <c r="I2" s="5"/>
      <c r="J2" s="5"/>
      <c r="K2" s="6"/>
      <c r="L2" s="6"/>
      <c r="M2" s="6"/>
      <c r="N2" s="6"/>
      <c r="O2" s="6"/>
      <c r="P2" s="6"/>
      <c r="Q2" s="6"/>
      <c r="R2" s="7"/>
    </row>
    <row r="3" spans="1:18" ht="15.75" customHeight="1" x14ac:dyDescent="0.3">
      <c r="A3" s="238" t="s">
        <v>95</v>
      </c>
      <c r="B3" s="239"/>
      <c r="C3" s="239"/>
      <c r="D3" s="239"/>
      <c r="E3" s="239"/>
      <c r="F3" s="239"/>
      <c r="G3" s="239"/>
      <c r="H3" s="240"/>
      <c r="I3" s="5"/>
      <c r="J3" s="5"/>
      <c r="K3" s="6"/>
      <c r="L3" s="6"/>
      <c r="M3" s="6"/>
      <c r="N3" s="6"/>
      <c r="O3" s="6"/>
      <c r="P3" s="6"/>
      <c r="Q3" s="6"/>
      <c r="R3" s="7"/>
    </row>
    <row r="4" spans="1:18" ht="15.75" customHeight="1" x14ac:dyDescent="0.3">
      <c r="A4" s="241" t="s">
        <v>12</v>
      </c>
      <c r="B4" s="242"/>
      <c r="C4" s="242"/>
      <c r="D4" s="242"/>
      <c r="E4" s="242"/>
      <c r="F4" s="242"/>
      <c r="G4" s="242"/>
      <c r="H4" s="243"/>
      <c r="I4" s="5"/>
      <c r="J4" s="5"/>
      <c r="K4" s="6"/>
      <c r="L4" s="6"/>
      <c r="M4" s="6"/>
      <c r="N4" s="6"/>
      <c r="O4" s="6"/>
      <c r="P4" s="6"/>
      <c r="Q4" s="6"/>
      <c r="R4" s="7"/>
    </row>
    <row r="5" spans="1:18" ht="29.25" customHeight="1" x14ac:dyDescent="0.3">
      <c r="A5" s="51"/>
      <c r="B5" s="52"/>
      <c r="C5" s="52"/>
      <c r="D5" s="53"/>
      <c r="E5" s="54"/>
      <c r="F5" s="54"/>
      <c r="G5" s="54"/>
      <c r="H5" s="55"/>
      <c r="I5" s="57"/>
      <c r="J5" s="57"/>
      <c r="K5" s="3"/>
      <c r="L5" s="3"/>
      <c r="M5" s="3"/>
      <c r="N5" s="3"/>
      <c r="O5" s="3"/>
      <c r="P5" s="3"/>
      <c r="Q5" s="3"/>
      <c r="R5" s="4"/>
    </row>
    <row r="6" spans="1:18" x14ac:dyDescent="0.3">
      <c r="A6" s="244" t="s">
        <v>96</v>
      </c>
      <c r="B6" s="244" t="s">
        <v>97</v>
      </c>
      <c r="C6" s="9" t="s">
        <v>98</v>
      </c>
      <c r="D6" s="245" t="s">
        <v>99</v>
      </c>
      <c r="E6" s="245"/>
      <c r="F6" s="245"/>
      <c r="G6" s="245"/>
      <c r="H6" s="56" t="s">
        <v>100</v>
      </c>
      <c r="I6" s="58"/>
      <c r="J6" s="58"/>
    </row>
    <row r="7" spans="1:18" x14ac:dyDescent="0.3">
      <c r="A7" s="244"/>
      <c r="B7" s="244"/>
      <c r="C7" s="9" t="s">
        <v>101</v>
      </c>
      <c r="D7" s="41" t="s">
        <v>102</v>
      </c>
      <c r="E7" s="9" t="s">
        <v>103</v>
      </c>
      <c r="F7" s="9" t="s">
        <v>104</v>
      </c>
      <c r="G7" s="9" t="s">
        <v>105</v>
      </c>
      <c r="H7" s="9">
        <v>2022</v>
      </c>
    </row>
    <row r="8" spans="1:18" ht="15" thickBot="1" x14ac:dyDescent="0.35">
      <c r="A8" s="10" t="s">
        <v>106</v>
      </c>
      <c r="B8" s="11"/>
      <c r="C8" s="11"/>
      <c r="D8" s="42"/>
      <c r="E8" s="11"/>
      <c r="F8" s="11"/>
      <c r="G8" s="11"/>
    </row>
    <row r="9" spans="1:18" ht="42.75" customHeight="1" x14ac:dyDescent="0.3">
      <c r="A9" s="12" t="s">
        <v>37</v>
      </c>
      <c r="B9" s="13" t="s">
        <v>38</v>
      </c>
      <c r="C9" s="14" t="s">
        <v>36</v>
      </c>
      <c r="D9" s="34">
        <v>25</v>
      </c>
      <c r="E9" s="15"/>
      <c r="F9" s="15"/>
      <c r="G9" s="15"/>
      <c r="H9" s="36">
        <f>SUM(D9:G9)</f>
        <v>25</v>
      </c>
      <c r="I9" s="16"/>
    </row>
    <row r="10" spans="1:18" ht="42.75" customHeight="1" thickBot="1" x14ac:dyDescent="0.35">
      <c r="A10" s="17" t="s">
        <v>39</v>
      </c>
      <c r="B10" s="18" t="s">
        <v>40</v>
      </c>
      <c r="C10" s="19" t="s">
        <v>36</v>
      </c>
      <c r="D10" s="35">
        <v>25</v>
      </c>
      <c r="E10" s="20"/>
      <c r="F10" s="20"/>
      <c r="G10" s="20"/>
      <c r="H10" s="40">
        <f>SUM(D10:G10)</f>
        <v>25</v>
      </c>
      <c r="I10" s="21"/>
    </row>
    <row r="11" spans="1:18" ht="15" thickBot="1" x14ac:dyDescent="0.35">
      <c r="A11" s="22" t="s">
        <v>107</v>
      </c>
      <c r="B11" s="11"/>
      <c r="C11" s="23"/>
      <c r="D11" s="43"/>
      <c r="E11" s="11"/>
      <c r="F11" s="11"/>
      <c r="G11" s="11"/>
    </row>
    <row r="12" spans="1:18" ht="52.8" x14ac:dyDescent="0.3">
      <c r="A12" s="24" t="s">
        <v>42</v>
      </c>
      <c r="B12" s="25" t="s">
        <v>43</v>
      </c>
      <c r="C12" s="14" t="s">
        <v>36</v>
      </c>
      <c r="D12" s="44">
        <v>25</v>
      </c>
      <c r="E12" s="26"/>
      <c r="F12" s="26"/>
      <c r="G12" s="26"/>
      <c r="H12" s="37">
        <f>SUM(D12:G12)</f>
        <v>25</v>
      </c>
    </row>
    <row r="13" spans="1:18" ht="52.8" x14ac:dyDescent="0.3">
      <c r="A13" s="27" t="s">
        <v>45</v>
      </c>
      <c r="B13" s="28" t="s">
        <v>46</v>
      </c>
      <c r="C13" s="29" t="s">
        <v>36</v>
      </c>
      <c r="D13" s="45">
        <v>25</v>
      </c>
      <c r="E13" s="30"/>
      <c r="F13" s="30"/>
      <c r="G13" s="30"/>
      <c r="H13" s="38">
        <f>SUM(D13:G13)</f>
        <v>25</v>
      </c>
    </row>
    <row r="14" spans="1:18" ht="39.6" x14ac:dyDescent="0.3">
      <c r="A14" s="27" t="s">
        <v>47</v>
      </c>
      <c r="B14" s="28" t="s">
        <v>48</v>
      </c>
      <c r="C14" s="29" t="s">
        <v>36</v>
      </c>
      <c r="D14" s="45">
        <v>25</v>
      </c>
      <c r="E14" s="30"/>
      <c r="F14" s="30"/>
      <c r="G14" s="30"/>
      <c r="H14" s="38">
        <f>SUM(D14:G14)</f>
        <v>25</v>
      </c>
    </row>
    <row r="15" spans="1:18" ht="53.4" thickBot="1" x14ac:dyDescent="0.35">
      <c r="A15" s="31" t="s">
        <v>49</v>
      </c>
      <c r="B15" s="18" t="s">
        <v>50</v>
      </c>
      <c r="C15" s="19" t="s">
        <v>36</v>
      </c>
      <c r="D15" s="46">
        <v>25</v>
      </c>
      <c r="E15" s="32"/>
      <c r="F15" s="32"/>
      <c r="G15" s="32"/>
      <c r="H15" s="39">
        <f>SUM(D15:G15)</f>
        <v>25</v>
      </c>
    </row>
    <row r="16" spans="1:18" ht="15" thickBot="1" x14ac:dyDescent="0.35">
      <c r="A16" s="22" t="s">
        <v>108</v>
      </c>
      <c r="B16" s="11"/>
      <c r="C16" s="23"/>
      <c r="D16" s="43"/>
      <c r="E16" s="11"/>
      <c r="F16" s="11"/>
      <c r="G16" s="11"/>
    </row>
    <row r="17" spans="1:8" ht="52.8" x14ac:dyDescent="0.3">
      <c r="A17" s="24" t="s">
        <v>51</v>
      </c>
      <c r="B17" s="25" t="s">
        <v>52</v>
      </c>
      <c r="C17" s="14" t="s">
        <v>36</v>
      </c>
      <c r="D17" s="44">
        <v>25</v>
      </c>
      <c r="E17" s="26"/>
      <c r="F17" s="26"/>
      <c r="G17" s="26"/>
      <c r="H17" s="37">
        <f>SUM(D17:F17)</f>
        <v>25</v>
      </c>
    </row>
    <row r="18" spans="1:8" ht="39.6" x14ac:dyDescent="0.3">
      <c r="A18" s="27" t="s">
        <v>54</v>
      </c>
      <c r="B18" s="28" t="s">
        <v>55</v>
      </c>
      <c r="C18" s="29" t="s">
        <v>36</v>
      </c>
      <c r="D18" s="45">
        <v>25</v>
      </c>
      <c r="E18" s="30"/>
      <c r="F18" s="30"/>
      <c r="G18" s="30"/>
      <c r="H18" s="38">
        <f>SUM(D18:G18)</f>
        <v>25</v>
      </c>
    </row>
    <row r="19" spans="1:8" ht="66" x14ac:dyDescent="0.3">
      <c r="A19" s="27" t="s">
        <v>57</v>
      </c>
      <c r="B19" s="28" t="s">
        <v>58</v>
      </c>
      <c r="C19" s="29" t="s">
        <v>36</v>
      </c>
      <c r="D19" s="45">
        <v>25</v>
      </c>
      <c r="E19" s="30"/>
      <c r="F19" s="30"/>
      <c r="G19" s="30"/>
      <c r="H19" s="38">
        <f>SUM(D19:G19)</f>
        <v>25</v>
      </c>
    </row>
    <row r="20" spans="1:8" ht="52.8" x14ac:dyDescent="0.3">
      <c r="A20" s="27" t="s">
        <v>60</v>
      </c>
      <c r="B20" s="28" t="s">
        <v>61</v>
      </c>
      <c r="C20" s="29" t="s">
        <v>36</v>
      </c>
      <c r="D20" s="45">
        <v>25</v>
      </c>
      <c r="E20" s="30"/>
      <c r="F20" s="30"/>
      <c r="G20" s="30"/>
      <c r="H20" s="38">
        <f>SUM(D20:F20)</f>
        <v>25</v>
      </c>
    </row>
    <row r="21" spans="1:8" ht="52.8" x14ac:dyDescent="0.3">
      <c r="A21" s="27" t="s">
        <v>63</v>
      </c>
      <c r="B21" s="28" t="s">
        <v>64</v>
      </c>
      <c r="C21" s="29" t="s">
        <v>36</v>
      </c>
      <c r="D21" s="45">
        <v>25</v>
      </c>
      <c r="E21" s="30"/>
      <c r="F21" s="30"/>
      <c r="G21" s="30"/>
      <c r="H21" s="38">
        <f>SUM(D21:G21)</f>
        <v>25</v>
      </c>
    </row>
    <row r="22" spans="1:8" ht="52.8" x14ac:dyDescent="0.3">
      <c r="A22" s="27" t="s">
        <v>66</v>
      </c>
      <c r="B22" s="28" t="s">
        <v>67</v>
      </c>
      <c r="C22" s="29" t="s">
        <v>36</v>
      </c>
      <c r="D22" s="45">
        <v>25</v>
      </c>
      <c r="E22" s="30"/>
      <c r="F22" s="30"/>
      <c r="G22" s="30"/>
      <c r="H22" s="38">
        <f>SUM(D22:G22)</f>
        <v>25</v>
      </c>
    </row>
    <row r="23" spans="1:8" ht="66" x14ac:dyDescent="0.3">
      <c r="A23" s="27" t="s">
        <v>69</v>
      </c>
      <c r="B23" s="28" t="s">
        <v>70</v>
      </c>
      <c r="C23" s="29" t="s">
        <v>36</v>
      </c>
      <c r="D23" s="45">
        <v>25</v>
      </c>
      <c r="E23" s="30"/>
      <c r="F23" s="30"/>
      <c r="G23" s="30"/>
      <c r="H23" s="38">
        <f>SUM(D23:F23)</f>
        <v>25</v>
      </c>
    </row>
    <row r="24" spans="1:8" ht="52.8" x14ac:dyDescent="0.3">
      <c r="A24" s="27" t="s">
        <v>72</v>
      </c>
      <c r="B24" s="28" t="s">
        <v>73</v>
      </c>
      <c r="C24" s="29" t="s">
        <v>36</v>
      </c>
      <c r="D24" s="45">
        <v>25</v>
      </c>
      <c r="E24" s="30"/>
      <c r="F24" s="30"/>
      <c r="G24" s="30"/>
      <c r="H24" s="38">
        <f t="shared" ref="H24:H32" si="0">SUM(D24:G24)</f>
        <v>25</v>
      </c>
    </row>
    <row r="25" spans="1:8" ht="39.6" x14ac:dyDescent="0.3">
      <c r="A25" s="27" t="s">
        <v>75</v>
      </c>
      <c r="B25" s="28" t="s">
        <v>76</v>
      </c>
      <c r="C25" s="29" t="s">
        <v>36</v>
      </c>
      <c r="D25" s="45">
        <v>25</v>
      </c>
      <c r="E25" s="30"/>
      <c r="F25" s="30"/>
      <c r="G25" s="30"/>
      <c r="H25" s="38">
        <f t="shared" si="0"/>
        <v>25</v>
      </c>
    </row>
    <row r="26" spans="1:8" ht="52.8" x14ac:dyDescent="0.3">
      <c r="A26" s="27" t="s">
        <v>77</v>
      </c>
      <c r="B26" s="28" t="s">
        <v>78</v>
      </c>
      <c r="C26" s="29" t="s">
        <v>36</v>
      </c>
      <c r="D26" s="45">
        <v>25</v>
      </c>
      <c r="E26" s="30"/>
      <c r="F26" s="30"/>
      <c r="G26" s="30"/>
      <c r="H26" s="38">
        <f t="shared" si="0"/>
        <v>25</v>
      </c>
    </row>
    <row r="27" spans="1:8" ht="39.6" x14ac:dyDescent="0.3">
      <c r="A27" s="27" t="s">
        <v>79</v>
      </c>
      <c r="B27" s="28" t="s">
        <v>80</v>
      </c>
      <c r="C27" s="29" t="s">
        <v>36</v>
      </c>
      <c r="D27" s="45">
        <v>25</v>
      </c>
      <c r="E27" s="30"/>
      <c r="F27" s="30"/>
      <c r="G27" s="30"/>
      <c r="H27" s="38">
        <f t="shared" si="0"/>
        <v>25</v>
      </c>
    </row>
    <row r="28" spans="1:8" ht="39.6" x14ac:dyDescent="0.3">
      <c r="A28" s="27" t="s">
        <v>82</v>
      </c>
      <c r="B28" s="28" t="s">
        <v>83</v>
      </c>
      <c r="C28" s="29" t="s">
        <v>36</v>
      </c>
      <c r="D28" s="45">
        <v>25</v>
      </c>
      <c r="E28" s="30"/>
      <c r="F28" s="30"/>
      <c r="G28" s="30"/>
      <c r="H28" s="38">
        <f t="shared" si="0"/>
        <v>25</v>
      </c>
    </row>
    <row r="29" spans="1:8" ht="52.8" x14ac:dyDescent="0.3">
      <c r="A29" s="27" t="s">
        <v>85</v>
      </c>
      <c r="B29" s="28" t="s">
        <v>86</v>
      </c>
      <c r="C29" s="29" t="s">
        <v>36</v>
      </c>
      <c r="D29" s="45">
        <v>25</v>
      </c>
      <c r="E29" s="30"/>
      <c r="F29" s="30"/>
      <c r="G29" s="30"/>
      <c r="H29" s="38">
        <f t="shared" si="0"/>
        <v>25</v>
      </c>
    </row>
    <row r="30" spans="1:8" ht="39.6" x14ac:dyDescent="0.3">
      <c r="A30" s="27" t="s">
        <v>88</v>
      </c>
      <c r="B30" s="28" t="s">
        <v>89</v>
      </c>
      <c r="C30" s="29" t="s">
        <v>36</v>
      </c>
      <c r="D30" s="45">
        <v>25</v>
      </c>
      <c r="E30" s="30"/>
      <c r="F30" s="30"/>
      <c r="G30" s="30"/>
      <c r="H30" s="38">
        <f t="shared" si="0"/>
        <v>25</v>
      </c>
    </row>
    <row r="31" spans="1:8" ht="39.6" x14ac:dyDescent="0.3">
      <c r="A31" s="27" t="s">
        <v>91</v>
      </c>
      <c r="B31" s="28" t="s">
        <v>92</v>
      </c>
      <c r="C31" s="29" t="s">
        <v>36</v>
      </c>
      <c r="D31" s="45">
        <v>25</v>
      </c>
      <c r="E31" s="30"/>
      <c r="F31" s="30"/>
      <c r="G31" s="30"/>
      <c r="H31" s="38">
        <f t="shared" si="0"/>
        <v>25</v>
      </c>
    </row>
    <row r="32" spans="1:8" ht="53.4" thickBot="1" x14ac:dyDescent="0.35">
      <c r="A32" s="31" t="s">
        <v>93</v>
      </c>
      <c r="B32" s="18" t="s">
        <v>94</v>
      </c>
      <c r="C32" s="19" t="s">
        <v>36</v>
      </c>
      <c r="D32" s="46">
        <v>25</v>
      </c>
      <c r="E32" s="32"/>
      <c r="F32" s="32"/>
      <c r="G32" s="32"/>
      <c r="H32" s="39">
        <f t="shared" si="0"/>
        <v>25</v>
      </c>
    </row>
    <row r="33" spans="1:7" x14ac:dyDescent="0.3">
      <c r="A33" s="11"/>
      <c r="B33" s="11"/>
      <c r="C33" s="11"/>
      <c r="D33" s="42"/>
      <c r="E33" s="11"/>
      <c r="F33" s="11"/>
      <c r="G33" s="11"/>
    </row>
    <row r="34" spans="1:7" x14ac:dyDescent="0.3">
      <c r="A34" s="11"/>
      <c r="B34" s="11"/>
      <c r="C34" s="11"/>
      <c r="D34" s="42"/>
      <c r="E34" s="11"/>
      <c r="F34" s="11"/>
      <c r="G34" s="11"/>
    </row>
    <row r="35" spans="1:7" x14ac:dyDescent="0.3">
      <c r="A35" s="11"/>
      <c r="B35" s="11"/>
      <c r="C35" s="11"/>
      <c r="D35" s="42"/>
      <c r="E35" s="11"/>
      <c r="F35" s="11"/>
      <c r="G35" s="11"/>
    </row>
    <row r="36" spans="1:7" x14ac:dyDescent="0.3">
      <c r="A36" s="11"/>
      <c r="B36" s="11"/>
      <c r="C36" s="11"/>
      <c r="D36" s="42"/>
      <c r="E36" s="11"/>
      <c r="F36" s="11"/>
      <c r="G36" s="11"/>
    </row>
    <row r="37" spans="1:7" x14ac:dyDescent="0.3">
      <c r="A37" s="11"/>
      <c r="B37" s="11"/>
      <c r="C37" s="11"/>
      <c r="D37" s="42"/>
      <c r="E37" s="11"/>
      <c r="F37" s="11"/>
      <c r="G37" s="11"/>
    </row>
    <row r="38" spans="1:7" x14ac:dyDescent="0.3">
      <c r="A38" s="11"/>
      <c r="B38" s="11"/>
      <c r="C38" s="11"/>
      <c r="D38" s="42"/>
      <c r="E38" s="11"/>
      <c r="F38" s="11"/>
      <c r="G38" s="11"/>
    </row>
    <row r="39" spans="1:7" x14ac:dyDescent="0.3">
      <c r="A39" s="11"/>
      <c r="B39" s="11"/>
      <c r="C39" s="11"/>
      <c r="D39" s="42"/>
      <c r="E39" s="11"/>
      <c r="F39" s="11"/>
      <c r="G39" s="11"/>
    </row>
    <row r="40" spans="1:7" x14ac:dyDescent="0.3">
      <c r="A40" s="11"/>
      <c r="B40" s="11"/>
      <c r="C40" s="11"/>
      <c r="D40" s="42"/>
      <c r="E40" s="11"/>
      <c r="F40" s="11"/>
      <c r="G40" s="11"/>
    </row>
    <row r="41" spans="1:7" x14ac:dyDescent="0.3">
      <c r="A41" s="11"/>
      <c r="B41" s="11"/>
      <c r="C41" s="11"/>
      <c r="D41" s="42"/>
      <c r="E41" s="11"/>
      <c r="F41" s="11"/>
      <c r="G41" s="11"/>
    </row>
    <row r="42" spans="1:7" x14ac:dyDescent="0.3">
      <c r="A42" s="11"/>
      <c r="B42" s="11"/>
      <c r="C42" s="11"/>
      <c r="D42" s="42"/>
      <c r="E42" s="11"/>
      <c r="F42" s="11"/>
      <c r="G42" s="11"/>
    </row>
    <row r="43" spans="1:7" x14ac:dyDescent="0.3">
      <c r="A43" s="11"/>
      <c r="B43" s="11"/>
      <c r="C43" s="11"/>
      <c r="D43" s="42"/>
      <c r="E43" s="11"/>
      <c r="F43" s="11"/>
      <c r="G43" s="11"/>
    </row>
    <row r="44" spans="1:7" x14ac:dyDescent="0.3">
      <c r="A44" s="11"/>
      <c r="B44" s="11"/>
      <c r="C44" s="11"/>
      <c r="D44" s="42"/>
      <c r="E44" s="11"/>
      <c r="F44" s="11"/>
      <c r="G44" s="11"/>
    </row>
    <row r="45" spans="1:7" x14ac:dyDescent="0.3">
      <c r="A45" s="11"/>
      <c r="B45" s="11"/>
      <c r="C45" s="11"/>
      <c r="D45" s="42"/>
      <c r="E45" s="11"/>
      <c r="F45" s="11"/>
      <c r="G45" s="11"/>
    </row>
    <row r="46" spans="1:7" x14ac:dyDescent="0.3">
      <c r="A46" s="11"/>
      <c r="B46" s="11"/>
      <c r="C46" s="11"/>
      <c r="D46" s="42"/>
      <c r="E46" s="11"/>
      <c r="F46" s="11"/>
      <c r="G46" s="11"/>
    </row>
    <row r="47" spans="1:7" x14ac:dyDescent="0.3">
      <c r="A47" s="11"/>
      <c r="B47" s="11"/>
      <c r="C47" s="11"/>
      <c r="D47" s="42"/>
      <c r="E47" s="11"/>
      <c r="F47" s="11"/>
      <c r="G47" s="11"/>
    </row>
    <row r="48" spans="1:7" x14ac:dyDescent="0.3">
      <c r="A48" s="11"/>
      <c r="B48" s="11"/>
      <c r="C48" s="11"/>
      <c r="D48" s="42"/>
      <c r="E48" s="11"/>
      <c r="F48" s="11"/>
      <c r="G48" s="11"/>
    </row>
    <row r="49" spans="1:7" x14ac:dyDescent="0.3">
      <c r="A49" s="11"/>
      <c r="B49" s="11"/>
      <c r="C49" s="11"/>
      <c r="D49" s="42"/>
      <c r="E49" s="11"/>
      <c r="F49" s="11"/>
      <c r="G49" s="11"/>
    </row>
    <row r="50" spans="1:7" x14ac:dyDescent="0.3">
      <c r="A50" s="11"/>
      <c r="B50" s="11"/>
      <c r="C50" s="11"/>
      <c r="D50" s="42"/>
      <c r="E50" s="11"/>
      <c r="F50" s="11"/>
      <c r="G50" s="11"/>
    </row>
    <row r="51" spans="1:7" x14ac:dyDescent="0.3">
      <c r="A51" s="11"/>
      <c r="B51" s="11"/>
      <c r="C51" s="11"/>
      <c r="D51" s="42"/>
      <c r="E51" s="11"/>
      <c r="F51" s="11"/>
      <c r="G51" s="11"/>
    </row>
    <row r="52" spans="1:7" x14ac:dyDescent="0.3">
      <c r="A52" s="11"/>
      <c r="B52" s="11"/>
      <c r="C52" s="11"/>
      <c r="D52" s="42"/>
      <c r="E52" s="11"/>
      <c r="F52" s="11"/>
      <c r="G52" s="11"/>
    </row>
    <row r="53" spans="1:7" x14ac:dyDescent="0.3">
      <c r="A53" s="11"/>
      <c r="B53" s="11"/>
      <c r="C53" s="11"/>
      <c r="D53" s="42"/>
      <c r="E53" s="11"/>
      <c r="F53" s="11"/>
      <c r="G53" s="11"/>
    </row>
    <row r="54" spans="1:7" x14ac:dyDescent="0.3">
      <c r="A54" s="11"/>
      <c r="B54" s="11"/>
      <c r="C54" s="11"/>
      <c r="D54" s="42"/>
      <c r="E54" s="11"/>
      <c r="F54" s="11"/>
      <c r="G54" s="11"/>
    </row>
    <row r="55" spans="1:7" x14ac:dyDescent="0.3">
      <c r="A55" s="11"/>
      <c r="B55" s="11"/>
      <c r="C55" s="11"/>
      <c r="D55" s="42"/>
      <c r="E55" s="11"/>
      <c r="F55" s="11"/>
      <c r="G55" s="11"/>
    </row>
    <row r="56" spans="1:7" x14ac:dyDescent="0.3">
      <c r="A56" s="11"/>
      <c r="B56" s="11"/>
      <c r="C56" s="11"/>
      <c r="D56" s="42"/>
      <c r="E56" s="11"/>
      <c r="F56" s="11"/>
      <c r="G56" s="11"/>
    </row>
    <row r="57" spans="1:7" x14ac:dyDescent="0.3">
      <c r="A57" s="11"/>
      <c r="B57" s="11"/>
      <c r="C57" s="11"/>
      <c r="D57" s="42"/>
      <c r="E57" s="11"/>
      <c r="F57" s="11"/>
      <c r="G57" s="11"/>
    </row>
    <row r="58" spans="1:7" x14ac:dyDescent="0.3">
      <c r="A58" s="11"/>
      <c r="B58" s="11"/>
      <c r="C58" s="11"/>
      <c r="D58" s="42"/>
      <c r="E58" s="11"/>
      <c r="F58" s="11"/>
      <c r="G58" s="11"/>
    </row>
    <row r="59" spans="1:7" x14ac:dyDescent="0.3">
      <c r="A59" s="11"/>
      <c r="B59" s="11"/>
      <c r="C59" s="11"/>
      <c r="D59" s="42"/>
      <c r="E59" s="11"/>
      <c r="F59" s="11"/>
      <c r="G59" s="11"/>
    </row>
    <row r="60" spans="1:7" x14ac:dyDescent="0.3">
      <c r="A60" s="11"/>
      <c r="B60" s="11"/>
      <c r="C60" s="11"/>
      <c r="D60" s="42"/>
      <c r="E60" s="11"/>
      <c r="F60" s="11"/>
      <c r="G60" s="11"/>
    </row>
    <row r="61" spans="1:7" x14ac:dyDescent="0.3">
      <c r="A61" s="11"/>
      <c r="B61" s="11"/>
      <c r="C61" s="11"/>
      <c r="D61" s="42"/>
      <c r="E61" s="11"/>
      <c r="F61" s="11"/>
      <c r="G61" s="11"/>
    </row>
    <row r="62" spans="1:7" x14ac:dyDescent="0.3">
      <c r="A62" s="11"/>
      <c r="B62" s="11"/>
      <c r="C62" s="11"/>
      <c r="D62" s="42"/>
      <c r="E62" s="11"/>
      <c r="F62" s="11"/>
      <c r="G62" s="11"/>
    </row>
    <row r="63" spans="1:7" x14ac:dyDescent="0.3">
      <c r="A63" s="11"/>
      <c r="B63" s="11"/>
      <c r="C63" s="11"/>
      <c r="D63" s="42"/>
      <c r="E63" s="11"/>
      <c r="F63" s="11"/>
      <c r="G63" s="11"/>
    </row>
    <row r="64" spans="1:7" x14ac:dyDescent="0.3">
      <c r="A64" s="11"/>
      <c r="B64" s="11"/>
      <c r="C64" s="11"/>
      <c r="D64" s="42"/>
      <c r="E64" s="11"/>
      <c r="F64" s="11"/>
      <c r="G64" s="11"/>
    </row>
    <row r="65" spans="1:7" x14ac:dyDescent="0.3">
      <c r="A65" s="11"/>
      <c r="B65" s="11"/>
      <c r="C65" s="11"/>
      <c r="D65" s="42"/>
      <c r="E65" s="11"/>
      <c r="F65" s="11"/>
      <c r="G65" s="11"/>
    </row>
    <row r="66" spans="1:7" x14ac:dyDescent="0.3">
      <c r="A66" s="11"/>
      <c r="B66" s="11"/>
      <c r="C66" s="11"/>
      <c r="D66" s="42"/>
      <c r="E66" s="11"/>
      <c r="F66" s="11"/>
      <c r="G66" s="11"/>
    </row>
    <row r="67" spans="1:7" x14ac:dyDescent="0.3">
      <c r="A67" s="11"/>
      <c r="B67" s="11"/>
      <c r="C67" s="11"/>
      <c r="D67" s="42"/>
      <c r="E67" s="11"/>
      <c r="F67" s="11"/>
      <c r="G67" s="11"/>
    </row>
    <row r="68" spans="1:7" x14ac:dyDescent="0.3">
      <c r="A68" s="11"/>
      <c r="B68" s="11"/>
      <c r="C68" s="11"/>
      <c r="D68" s="42"/>
      <c r="E68" s="11"/>
      <c r="F68" s="11"/>
      <c r="G68" s="11"/>
    </row>
    <row r="69" spans="1:7" x14ac:dyDescent="0.3">
      <c r="A69" s="11"/>
      <c r="B69" s="11"/>
      <c r="C69" s="11"/>
      <c r="D69" s="42"/>
      <c r="E69" s="11"/>
      <c r="F69" s="11"/>
      <c r="G69" s="11"/>
    </row>
    <row r="70" spans="1:7" x14ac:dyDescent="0.3">
      <c r="A70" s="11"/>
      <c r="B70" s="11"/>
      <c r="C70" s="11"/>
      <c r="D70" s="42"/>
      <c r="E70" s="11"/>
      <c r="F70" s="11"/>
      <c r="G70" s="11"/>
    </row>
    <row r="71" spans="1:7" x14ac:dyDescent="0.3">
      <c r="A71" s="11"/>
      <c r="B71" s="11"/>
      <c r="C71" s="11"/>
      <c r="D71" s="42"/>
      <c r="E71" s="11"/>
      <c r="F71" s="11"/>
      <c r="G71" s="11"/>
    </row>
    <row r="72" spans="1:7" x14ac:dyDescent="0.3">
      <c r="A72" s="11"/>
      <c r="B72" s="11"/>
      <c r="C72" s="11"/>
      <c r="D72" s="42"/>
      <c r="E72" s="11"/>
      <c r="F72" s="11"/>
      <c r="G72" s="11"/>
    </row>
    <row r="73" spans="1:7" x14ac:dyDescent="0.3">
      <c r="A73" s="11"/>
      <c r="B73" s="11"/>
      <c r="C73" s="11"/>
      <c r="D73" s="42"/>
      <c r="E73" s="11"/>
      <c r="F73" s="11"/>
      <c r="G73" s="11"/>
    </row>
    <row r="74" spans="1:7" x14ac:dyDescent="0.3">
      <c r="A74" s="11"/>
      <c r="B74" s="11"/>
      <c r="C74" s="11"/>
      <c r="D74" s="42"/>
      <c r="E74" s="11"/>
      <c r="F74" s="11"/>
      <c r="G74" s="11"/>
    </row>
    <row r="75" spans="1:7" x14ac:dyDescent="0.3">
      <c r="A75" s="11"/>
      <c r="B75" s="11"/>
      <c r="C75" s="11"/>
      <c r="D75" s="42"/>
      <c r="E75" s="11"/>
      <c r="F75" s="11"/>
      <c r="G75" s="11"/>
    </row>
    <row r="76" spans="1:7" x14ac:dyDescent="0.3">
      <c r="A76" s="11"/>
      <c r="B76" s="11"/>
      <c r="C76" s="11"/>
      <c r="D76" s="42"/>
      <c r="E76" s="11"/>
      <c r="F76" s="11"/>
      <c r="G76" s="11"/>
    </row>
    <row r="77" spans="1:7" x14ac:dyDescent="0.3">
      <c r="A77" s="11"/>
      <c r="B77" s="11"/>
      <c r="C77" s="11"/>
      <c r="D77" s="42"/>
      <c r="E77" s="11"/>
      <c r="F77" s="11"/>
      <c r="G77" s="11"/>
    </row>
    <row r="78" spans="1:7" x14ac:dyDescent="0.3">
      <c r="A78" s="11"/>
      <c r="B78" s="11"/>
      <c r="C78" s="11"/>
      <c r="D78" s="42"/>
      <c r="E78" s="11"/>
      <c r="F78" s="11"/>
      <c r="G78" s="11"/>
    </row>
  </sheetData>
  <mergeCells count="6">
    <mergeCell ref="A2:H2"/>
    <mergeCell ref="A3:H3"/>
    <mergeCell ref="A4:H4"/>
    <mergeCell ref="A6:A7"/>
    <mergeCell ref="B6:B7"/>
    <mergeCell ref="D6:G6"/>
  </mergeCells>
  <pageMargins left="0.9055118110236221" right="0.70866141732283472" top="0.74803149606299213" bottom="0.74803149606299213" header="0.31496062992125984" footer="0.31496062992125984"/>
  <pageSetup scale="49" orientation="portrait" r:id="rId1"/>
  <rowBreaks count="1" manualBreakCount="1">
    <brk id="40" max="16383" man="1"/>
  </rowBreaks>
  <colBreaks count="1" manualBreakCount="1">
    <brk id="10" max="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AVANCE PROGRAMATICO</vt:lpstr>
      <vt:lpstr>INDICADORES RESULTADOS 2022-2</vt:lpstr>
      <vt:lpstr>'AVANCE PROGRAMATICO'!Área_de_impresión</vt:lpstr>
      <vt:lpstr>'AVANCE PROGRAMATICO'!Títulos_a_imprimir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Paloma</dc:creator>
  <cp:lastModifiedBy>Marisol</cp:lastModifiedBy>
  <cp:lastPrinted>2024-10-22T19:47:38Z</cp:lastPrinted>
  <dcterms:created xsi:type="dcterms:W3CDTF">2022-03-01T22:07:40Z</dcterms:created>
  <dcterms:modified xsi:type="dcterms:W3CDTF">2024-10-22T19:52:42Z</dcterms:modified>
</cp:coreProperties>
</file>