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D:\"/>
    </mc:Choice>
  </mc:AlternateContent>
  <xr:revisionPtr revIDLastSave="0" documentId="13_ncr:1_{0EE8EA22-5E58-4EFA-B796-329707A393A2}" xr6:coauthVersionLast="47" xr6:coauthVersionMax="47" xr10:uidLastSave="{00000000-0000-0000-0000-000000000000}"/>
  <bookViews>
    <workbookView xWindow="-120" yWindow="-120" windowWidth="24240" windowHeight="13290" xr2:uid="{8CA5887E-079A-4872-AF53-B008D6D55841}"/>
  </bookViews>
  <sheets>
    <sheet name="AVANCE PROGRAMATICO" sheetId="2" r:id="rId1"/>
    <sheet name="INDICADORES RESULTADOS 2022-2" sheetId="5" state="hidden" r:id="rId2"/>
  </sheets>
  <externalReferences>
    <externalReference r:id="rId3"/>
    <externalReference r:id="rId4"/>
  </externalReferences>
  <definedNames>
    <definedName name="_xlnm.Print_Area" localSheetId="0">'AVANCE PROGRAMATICO'!$A$1:$R$186</definedName>
    <definedName name="_xlnm.Print_Titles" localSheetId="0">'AVANCE PROGRAMATICO'!$1:$15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16" i="2" l="1"/>
  <c r="P19" i="2"/>
  <c r="Q174" i="2"/>
  <c r="R174" i="2" s="1"/>
  <c r="Q171" i="2"/>
  <c r="R171" i="2" s="1"/>
  <c r="Q166" i="2"/>
  <c r="R166" i="2" s="1"/>
  <c r="Q163" i="2"/>
  <c r="R163" i="2" s="1"/>
  <c r="Q157" i="2"/>
  <c r="R157" i="2" s="1"/>
  <c r="Q160" i="2"/>
  <c r="R160" i="2" s="1"/>
  <c r="Q154" i="2"/>
  <c r="R154" i="2" s="1"/>
  <c r="Q151" i="2"/>
  <c r="R151" i="2" s="1"/>
  <c r="P148" i="2"/>
  <c r="K148" i="2"/>
  <c r="Q148" i="2" s="1"/>
  <c r="R148" i="2" s="1"/>
  <c r="K16" i="2"/>
  <c r="E163" i="2"/>
  <c r="E160" i="2"/>
  <c r="E157" i="2"/>
  <c r="E154" i="2"/>
  <c r="E151" i="2"/>
  <c r="O148" i="2" l="1"/>
  <c r="J148" i="2"/>
  <c r="J88" i="2" l="1"/>
  <c r="P106" i="2"/>
  <c r="J22" i="2"/>
  <c r="I22" i="2"/>
  <c r="H22" i="2"/>
  <c r="R106" i="2" l="1"/>
  <c r="R121" i="2"/>
  <c r="O88" i="2"/>
  <c r="K106" i="2"/>
  <c r="K103" i="2"/>
  <c r="O109" i="2"/>
  <c r="J109" i="2"/>
  <c r="K109" i="2" s="1"/>
  <c r="O142" i="2" l="1"/>
  <c r="J142" i="2"/>
  <c r="K142" i="2" s="1"/>
  <c r="P145" i="2"/>
  <c r="K145" i="2"/>
  <c r="P133" i="2"/>
  <c r="P139" i="2"/>
  <c r="P136" i="2"/>
  <c r="P130" i="2"/>
  <c r="P127" i="2"/>
  <c r="O124" i="2"/>
  <c r="P124" i="2" s="1"/>
  <c r="J124" i="2"/>
  <c r="K124" i="2" s="1"/>
  <c r="K139" i="2"/>
  <c r="K136" i="2"/>
  <c r="K133" i="2"/>
  <c r="K130" i="2"/>
  <c r="K127" i="2"/>
  <c r="Q145" i="2" l="1"/>
  <c r="Q130" i="2"/>
  <c r="R145" i="2"/>
  <c r="P142" i="2"/>
  <c r="Q142" i="2" s="1"/>
  <c r="R142" i="2" s="1"/>
  <c r="P121" i="2" l="1"/>
  <c r="K121" i="2"/>
  <c r="P118" i="2"/>
  <c r="K118" i="2"/>
  <c r="P115" i="2"/>
  <c r="K115" i="2"/>
  <c r="P112" i="2"/>
  <c r="K112" i="2"/>
  <c r="P109" i="2" l="1"/>
  <c r="Q109" i="2" s="1"/>
  <c r="R109" i="2" s="1"/>
  <c r="Q118" i="2"/>
  <c r="R118" i="2" s="1"/>
  <c r="Q115" i="2"/>
  <c r="R115" i="2" s="1"/>
  <c r="Q112" i="2"/>
  <c r="R112" i="2" s="1"/>
  <c r="P103" i="2"/>
  <c r="P100" i="2"/>
  <c r="P97" i="2"/>
  <c r="P94" i="2"/>
  <c r="P91" i="2"/>
  <c r="K100" i="2"/>
  <c r="K97" i="2"/>
  <c r="K94" i="2"/>
  <c r="K91" i="2"/>
  <c r="K88" i="2"/>
  <c r="P88" i="2" l="1"/>
  <c r="Q88" i="2" s="1"/>
  <c r="Q103" i="2"/>
  <c r="Q139" i="2" l="1"/>
  <c r="R139" i="2" s="1"/>
  <c r="Q136" i="2"/>
  <c r="R136" i="2" s="1"/>
  <c r="R130" i="2"/>
  <c r="Q127" i="2"/>
  <c r="R127" i="2" s="1"/>
  <c r="Q124" i="2"/>
  <c r="R124" i="2" s="1"/>
  <c r="R103" i="2"/>
  <c r="Q100" i="2"/>
  <c r="R100" i="2" s="1"/>
  <c r="Q97" i="2"/>
  <c r="R97" i="2" s="1"/>
  <c r="Q94" i="2"/>
  <c r="R94" i="2" s="1"/>
  <c r="Q91" i="2"/>
  <c r="R91" i="2" s="1"/>
  <c r="R88" i="2"/>
  <c r="C145" i="2"/>
  <c r="C142" i="2"/>
  <c r="C139" i="2"/>
  <c r="C136" i="2"/>
  <c r="C133" i="2"/>
  <c r="C130" i="2"/>
  <c r="C127" i="2"/>
  <c r="C124" i="2"/>
  <c r="C121" i="2"/>
  <c r="C118" i="2"/>
  <c r="C115" i="2"/>
  <c r="C112" i="2"/>
  <c r="C109" i="2"/>
  <c r="C106" i="2"/>
  <c r="C103" i="2"/>
  <c r="C100" i="2"/>
  <c r="C97" i="2"/>
  <c r="C94" i="2"/>
  <c r="C91" i="2"/>
  <c r="C88" i="2"/>
  <c r="M55" i="2" l="1"/>
  <c r="N55" i="2"/>
  <c r="M73" i="2"/>
  <c r="O43" i="2" l="1"/>
  <c r="N52" i="2"/>
  <c r="O58" i="2"/>
  <c r="O73" i="2"/>
  <c r="O31" i="2"/>
  <c r="O22" i="2" s="1"/>
  <c r="O64" i="2"/>
  <c r="O46" i="2"/>
  <c r="O40" i="2" l="1"/>
  <c r="O70" i="2"/>
  <c r="O55" i="2"/>
  <c r="N82" i="2"/>
  <c r="N73" i="2"/>
  <c r="N49" i="2"/>
  <c r="N40" i="2" s="1"/>
  <c r="N37" i="2"/>
  <c r="N31" i="2"/>
  <c r="M82" i="2"/>
  <c r="M70" i="2" s="1"/>
  <c r="M52" i="2"/>
  <c r="M40" i="2" s="1"/>
  <c r="M34" i="2"/>
  <c r="M22" i="2" s="1"/>
  <c r="P67" i="2"/>
  <c r="N22" i="2" l="1"/>
  <c r="N70" i="2"/>
  <c r="P85" i="2"/>
  <c r="K85" i="2"/>
  <c r="E87" i="2"/>
  <c r="E86" i="2"/>
  <c r="E85" i="2"/>
  <c r="Q85" i="2" l="1"/>
  <c r="I70" i="2"/>
  <c r="J70" i="2"/>
  <c r="H70" i="2"/>
  <c r="P82" i="2"/>
  <c r="K82" i="2"/>
  <c r="Q82" i="2" l="1"/>
  <c r="R82" i="2" s="1"/>
  <c r="H40" i="2"/>
  <c r="P34" i="2"/>
  <c r="K34" i="2"/>
  <c r="Q34" i="2" l="1"/>
  <c r="R34" i="2" s="1"/>
  <c r="P58" i="2" l="1"/>
  <c r="P61" i="2" l="1"/>
  <c r="P52" i="2" l="1"/>
  <c r="P49" i="2"/>
  <c r="P46" i="2"/>
  <c r="P43" i="2"/>
  <c r="K79" i="2"/>
  <c r="K76" i="2"/>
  <c r="K73" i="2"/>
  <c r="K67" i="2"/>
  <c r="Q67" i="2" s="1"/>
  <c r="K64" i="2"/>
  <c r="K61" i="2"/>
  <c r="Q61" i="2" s="1"/>
  <c r="K58" i="2"/>
  <c r="Q58" i="2" s="1"/>
  <c r="J55" i="2"/>
  <c r="I55" i="2"/>
  <c r="H55" i="2"/>
  <c r="K52" i="2"/>
  <c r="K49" i="2"/>
  <c r="K46" i="2"/>
  <c r="K43" i="2"/>
  <c r="J40" i="2"/>
  <c r="I40" i="2"/>
  <c r="Q43" i="2" l="1"/>
  <c r="Q46" i="2"/>
  <c r="Q49" i="2"/>
  <c r="Q52" i="2"/>
  <c r="K40" i="2"/>
  <c r="P40" i="2"/>
  <c r="K70" i="2"/>
  <c r="K55" i="2"/>
  <c r="Q40" i="2" l="1"/>
  <c r="R40" i="2" s="1"/>
  <c r="Q19" i="2"/>
  <c r="P37" i="2"/>
  <c r="P31" i="2"/>
  <c r="P28" i="2"/>
  <c r="P25" i="2"/>
  <c r="Q16" i="2" l="1"/>
  <c r="P22" i="2"/>
  <c r="H32" i="5"/>
  <c r="H31" i="5"/>
  <c r="H30" i="5"/>
  <c r="H29" i="5"/>
  <c r="H28" i="5"/>
  <c r="H27" i="5"/>
  <c r="H26" i="5"/>
  <c r="H25" i="5"/>
  <c r="H24" i="5"/>
  <c r="H23" i="5"/>
  <c r="H22" i="5"/>
  <c r="H21" i="5"/>
  <c r="H20" i="5"/>
  <c r="H19" i="5"/>
  <c r="H18" i="5"/>
  <c r="H17" i="5"/>
  <c r="H15" i="5"/>
  <c r="H14" i="5"/>
  <c r="H13" i="5"/>
  <c r="H12" i="5"/>
  <c r="H10" i="5"/>
  <c r="H9" i="5"/>
  <c r="P64" i="2" l="1"/>
  <c r="Q64" i="2" s="1"/>
  <c r="P79" i="2"/>
  <c r="Q79" i="2" s="1"/>
  <c r="P76" i="2"/>
  <c r="Q76" i="2" s="1"/>
  <c r="P73" i="2"/>
  <c r="Q73" i="2" s="1"/>
  <c r="P70" i="2" l="1"/>
  <c r="Q70" i="2" s="1"/>
  <c r="P55" i="2"/>
  <c r="Q55" i="2" l="1"/>
  <c r="R55" i="2" s="1"/>
  <c r="R85" i="2"/>
  <c r="R79" i="2"/>
  <c r="R70" i="2"/>
  <c r="R73" i="2"/>
  <c r="R76" i="2"/>
  <c r="R58" i="2"/>
  <c r="R67" i="2" l="1"/>
  <c r="R61" i="2"/>
  <c r="R64" i="2"/>
  <c r="K28" i="2" l="1"/>
  <c r="Q28" i="2" s="1"/>
  <c r="K31" i="2"/>
  <c r="Q31" i="2" s="1"/>
  <c r="R31" i="2" s="1"/>
  <c r="K37" i="2"/>
  <c r="Q37" i="2" s="1"/>
  <c r="K25" i="2"/>
  <c r="K22" i="2" l="1"/>
  <c r="Q25" i="2"/>
  <c r="R25" i="2" s="1"/>
  <c r="R37" i="2" l="1"/>
  <c r="Q22" i="2"/>
  <c r="R22" i="2" s="1"/>
  <c r="R28" i="2"/>
  <c r="R43" i="2" l="1"/>
  <c r="R52" i="2"/>
  <c r="R46" i="2"/>
  <c r="R49" i="2"/>
</calcChain>
</file>

<file path=xl/sharedStrings.xml><?xml version="1.0" encoding="utf-8"?>
<sst xmlns="http://schemas.openxmlformats.org/spreadsheetml/2006/main" count="560" uniqueCount="174">
  <si>
    <t>PROMUEVE Y SUPERVISA LAS ACCIONES DEL ORGANISMO EN TOTAL APEGO A LOS ORDENAMIENTOS LEGALES DE MANERA OPORTUNA</t>
  </si>
  <si>
    <t>PROMOVER E INFORMAR LAS DIVERSAS ACTIVIDADES EN MATERIA DE DERECHOS HUMANOS A TRAVES DE LOS DIVERSOS MEDIOS DE COMUNICACIÓN</t>
  </si>
  <si>
    <t>SESIONAR CON EL CONSEJO CONSULTIVO EN APEGO AL MARCO LEGAL APLICABLE</t>
  </si>
  <si>
    <t>EMITIR RECOMENDACIONES DE EXPEDIENTES DE QUEJAS A CERCA DE VIOLACIONES CONFIRMADAS A LOS DERECHOS HUMANOS</t>
  </si>
  <si>
    <t xml:space="preserve">                                                                                     </t>
  </si>
  <si>
    <t>COMISIÓN ESTATAL DE LOS DERECHOS HUMANOS DE  BAJA CALIFORNIA</t>
  </si>
  <si>
    <t>AVANCE PROGRAMÁTICO</t>
  </si>
  <si>
    <t>RAMO:</t>
  </si>
  <si>
    <t>PROGRAMA:</t>
  </si>
  <si>
    <t>FIN:</t>
  </si>
  <si>
    <t>OBJETIVO:</t>
  </si>
  <si>
    <t>PROMOVER, PROTEGER Y SUPERVISAR LOS DERECHOS HUMANOS EN BAJA CALIFORNIA.</t>
  </si>
  <si>
    <t>PRIMER TRIMESTRE  2022</t>
  </si>
  <si>
    <t>COMISIÓN ESTATAL DE LOS DERECHOS HUMANOS DE BAJA CALIFORNIA .</t>
  </si>
  <si>
    <t xml:space="preserve">PROGRAMADO </t>
  </si>
  <si>
    <t>CONCEPTO</t>
  </si>
  <si>
    <t>UNIDAD DE MEDIDA</t>
  </si>
  <si>
    <t>TIPO DE META</t>
  </si>
  <si>
    <t>LOCALIDAD</t>
  </si>
  <si>
    <t>TOTAL</t>
  </si>
  <si>
    <t>% PROGRAMADO</t>
  </si>
  <si>
    <t>% DE CUMPLIMIENTO</t>
  </si>
  <si>
    <t>DIFERENCIA DEL 100%</t>
  </si>
  <si>
    <t>COMPONENTE</t>
  </si>
  <si>
    <t>PED 2.1.2 
TRANVERSAL 1</t>
  </si>
  <si>
    <t>.</t>
  </si>
  <si>
    <t>REALIZAR VISITAS EN CENTROS DE DETENCIÓN E INTERNAMIENTO PARA ADOLESCENTES Y ADULTOS PARA CONTRIBUIR AL RESPETO A SUS DERECHOS</t>
  </si>
  <si>
    <t>DESCRIPCIÓN DEL COMPONENTE O ACTIVIDAD</t>
  </si>
  <si>
    <t>COMISIÓN ESTATAL DE LOS DERECHOS HUMANOS</t>
  </si>
  <si>
    <t>IMPARTIR CURSOS, TALLERES Y ENTREGAR MATERIAL A LOS HABITANTES PARA PROMOVER Y FORTALECER LA CULTURA DE PREVENCIÓN Y RESPETO A LOS DERECHOS HUMANOS CON PERSPECTIVA DE GENERO</t>
  </si>
  <si>
    <t>RECIBIR, INVESTIGAR Y DAR SEGUIMIENTO A QUEJAS DE LOS HABITANTES SOBRE PRESUNTA VIOLACIÓN A SUS DERECHOS HUMANOS CONCLUYENDO CON LA INTEGRACIÓN DE PROYECTO DE RECOMENDACIÓN</t>
  </si>
  <si>
    <t>SE PROMUEVE EN COORDINACIÓN CON EL SECTOR PÚBLICO Y DIVERSOS ORGANISMOS MEJORAS EN EL ORDEN JURÍDICO Y SU EJERCICIO EN BENEFICIO DEL PLENO GOCE DE LOS DERECHOS HUMANOS</t>
  </si>
  <si>
    <t>REALIZAR INVESTIGACIÓN ACADÉMICA EN MATERIA DE DERECHOS HUMANOS</t>
  </si>
  <si>
    <t>PROMOVER LA DIVULGACIÓN DEL TEMA DE LOS DERECHOS HUMANOS DE MANERA INTEGRAL EN DIVERSAS PUBLICACIONES</t>
  </si>
  <si>
    <t>DAR CUMPLIMIENTO A LAS OBLIGACIONES Y SOLICITUDES, CON FUNDAMENTO EN LA LEY DE TRANSPARENCIA Y ACCESO A LA INFORMACIÓN PÚBLICA</t>
  </si>
  <si>
    <t>B.C.</t>
  </si>
  <si>
    <t>2.1.2 RESPETO A LOS DERECHOS HUMANOS</t>
  </si>
  <si>
    <t>CONTRIBUIR AL ORDEN JURIDICO, PROTECCIÓN Y RESPETO DE LOS DERECHOS HUMANOS, CONSERVANDO LA INTEGRIDAD DE LOS HABITANTES DEL ESTADO DE BAJA CALIFORNIA.</t>
  </si>
  <si>
    <t>PORCENTAJE DE ACTIVIDADES PROMOVIDAS.</t>
  </si>
  <si>
    <t>LOS HABITANTES EN EL ESTADO DE BAJA CALIFORNIA RECIBEN OPORTUNAMENTE  ASESORÍA Y SERVICIOS EN MATERIA DE DERECHOS HUMANOS.</t>
  </si>
  <si>
    <t>PORCENTAJE DE EFICIENCIA DE SERVICIOS OTORGADOS.</t>
  </si>
  <si>
    <t>INFORME DE AVANCE DE GESTIÓN.</t>
  </si>
  <si>
    <t>PROMUEVE Y SUPERVISA LAS ACCIONES DEL ORGANISMO EN TOTAL APEGO A LOS ORDENAMIENTOS LEGALES DE MANERA OPORTUNA.</t>
  </si>
  <si>
    <t>PORCENTAJE DE EFICIENCIA DE ACCIONES DE PROMOCIÓN Y SUPERVISIÓN REALIZADAS.</t>
  </si>
  <si>
    <t>GESTIÓN</t>
  </si>
  <si>
    <t>LOS HABITANTES  RECIBEN CAPACITACIÓN  Y SENSIBILIZACIÓN EN MATERIA DE DERECHOS HUMANOS, A TRAVÉS DE LAS DIVERSAS ÁREAS DE LA CEDH.</t>
  </si>
  <si>
    <t>PORCENTAJE DE EFICIENCIA DE CAPACITACIONES Y SENSIBILIZACIONES REALIZADAS.</t>
  </si>
  <si>
    <t>SE BRINDA ATENCIÓN ADECUADA Y SERVICIOS ESPECIALIZADOS A LOS HABITANTES EN MATERIA DE DERECHOS HUMANOS CON OPORTUNIDAD Y EFICACIA.</t>
  </si>
  <si>
    <t>PORCENTAJE DE EFICACIA DE SERVICIOS OTORGADOS.</t>
  </si>
  <si>
    <t>SE PROMUEVE EN COORDINACIÓN CON EL SECTOR PÚBLICO Y DIVERSOS ORGANISMOS  MEJORAS EN EL ORDEN JURÍDICO  Y SU EJERCICIO EN BENEFICIO DEL PLENO GOCE DE LOS DERECHOS HUMANOS.</t>
  </si>
  <si>
    <t>PORCENTAJE DE MEJORAS EFECTUADAS.</t>
  </si>
  <si>
    <t>PROMOVER E INFORMAR LAS DIVERSAS ACTIVIDADES EN MATERIA DE DERECHOS HUMANOS A TRAVÉS DE LOS DIVERSOS MEDIOS DE COMUNICACIÓN.</t>
  </si>
  <si>
    <t>PORCENTAJE DE EFICACIA DE INFORMACIÓN EN MEDIOS DE COMUNICACIÓN PUBLICADAS</t>
  </si>
  <si>
    <t>REPORTE DE ACCIONES DE PROMOCIÓN  E INFORMACIÓN.</t>
  </si>
  <si>
    <t>SESIONAR CON EL CONSEJO CONSULTIVO EN APEGO AL MARCO LEGAL APLICABLE.</t>
  </si>
  <si>
    <t>PORCENTAJE DE EFICACIA DE SESIONES EL CONSEJO REALIZADAS</t>
  </si>
  <si>
    <t>REPORTE DE SESIONES DEL CONSEJO.</t>
  </si>
  <si>
    <t>DAR CUMPLIMIENTO A LAS OBLIGACIONES Y SOLICITUDES, CON FUNDAMENTO EN LA LEY DE TRANSPARENCIA Y ACCESO A LA INFORMACIÓN PÚBLICA.</t>
  </si>
  <si>
    <t>PORCENTAJE DE EFICACIA DEL CUMPLIMIENTO DE OBLIGACIONES Y SOLICITUDES DE  TRANSPARENCIA REALIZADAS.</t>
  </si>
  <si>
    <t>REPORTE DE OBLIGACIONES Y SOLICITUDES.</t>
  </si>
  <si>
    <t>FORMALIZAR CONVENIOS DE COLABORACIÓN ENTRE LA COMISIÓN E INSTITUCIONES PÚBLICAS Y PRIVADAS.</t>
  </si>
  <si>
    <t>PORCENTAJE DE EFICACIA EN  FORMALIZACION DE CONVENIOS DE COLABORACION REALIZADOS</t>
  </si>
  <si>
    <t>REPORTE DE CONVENIOS DE COLABORACIÓN.</t>
  </si>
  <si>
    <t>IMPARTIR CURSOS,  TALLERES Y ENTREGAR MATERIAL A LOS HABITANTES PARA PROMOVER Y FORTALECER LA CULTURA DE PREVENCION Y RESPETO A LOS DERECHOS HUMANOS CON PERSPECTIVA DE GÉNERO.</t>
  </si>
  <si>
    <t>PORCENTAJE DE EFICIENCIA DE CURSOS Y TALLERES CON PRESPECTIVA DE GÉNERO REALIZADOS.</t>
  </si>
  <si>
    <t>REPORTE DE CURSOS Y TALLERES CON PERSPECTIVA DE GÉNERO.</t>
  </si>
  <si>
    <t>IMPARTIR CURSOS,  TALLERES Y ENTREGAR MATERIAL A LOS HABITANTES PARA PROMOVER Y FORTALECER LA CULTURA DE PREVENCIÓN Y RESPETO A LOS DERECHOS HUMANOS CON ENFOQUE A NIÑAS, NIÑOS Y ADOLESCENTES.</t>
  </si>
  <si>
    <t>PORCENTAJE DE EFICIENCIA DE CURSOS Y TALLERES CON ENFOQUE A NIÑAS, NIÑOS Y ADOLESCENTES REALIZADOS.</t>
  </si>
  <si>
    <t>REPORTE DE CURSOS Y TALLERES CON ENFOQUE A NIÑAS, NIÑOS Y ADOLESCENTES.</t>
  </si>
  <si>
    <t>IMPARTIR CURSOS,  TALLERES Y ENTREGAR MATERIAL A LOS HABITANTES PARA PROMOVER Y FORTALECER LA CULTURA DE PREVENCIÓN Y RESPETO A LOS DERECHOS HUMANOS DE LAS PERSONAS CON DISCAPACIDAD.</t>
  </si>
  <si>
    <t>PORCENTAJE DE EFICIENCIA DE CURSOS Y TALLERES  DEL RESPETO A LAS PERSONSAS CON DISCAPACIDAD REALIZADOS.</t>
  </si>
  <si>
    <t>REPORTE DE CURSOS Y TALLERES  DEL RESPETO A LAS PERSONAS CON DISCAPACIDAD.</t>
  </si>
  <si>
    <t>IMPARTIR CURSOS,  TALLERES Y ENTREGAR MATERIAL A LOS HABITANTES Y SERVIDORES PÚBLICOS PARA PROMOVER EL RESPETO A LOS DERECHOS HUMANOS.</t>
  </si>
  <si>
    <t>PORCENTAJE DE EFICIENCIA DE CURSOS Y TALLERES  PARA HABITANTES Y SERVIDORES PÚBLICOS  REALIZADOS.</t>
  </si>
  <si>
    <t>REPORTE DE  CURSOS Y TALLERES  PARA HABITANTES Y SERVIDORES PUBLICOS.</t>
  </si>
  <si>
    <t>RECIBIR, REGISTRAR, ORIENTAR Y CLASIFICAR  LAS QUEJAS Y/O DENUNCIAS DE LOS HABITANTES  DERIVADAS DE LA PRESUNTA VIOLACIÓN A SUS DERECHOS HUMANOS.</t>
  </si>
  <si>
    <t xml:space="preserve"> PORCENTAJE DE EFICIENCIA EN LA ATENCIÓN A QUEJAS Y/O DENUNCIAS</t>
  </si>
  <si>
    <t>RECIBIR, INVESTIGAR Y DAR SEGUIMIENTO A QUEJAS DE LOS HABITANTES SOBRE PRESUNTA VIOLACIÓN A SUS DERECHOS HUMANOS CONCLUYENDO CON LA INTEGRACIÓN DE PROYECTO DE RECOMENDACIÓN.</t>
  </si>
  <si>
    <t xml:space="preserve"> PORCENTAJE DE EFICIENCIA EN PROYECTOS DE RECOMENDACIÓN REALIZADOS.</t>
  </si>
  <si>
    <t>EMITIR RECOMENDACIONES DE EXPEDIENTES DE QUEJAS A CERCA DE VIOLACIONES CONFIRMADAS A LOS DERECHOS HUMANOS.</t>
  </si>
  <si>
    <t xml:space="preserve"> PORCENTAJE DE EFICIENCIA DE RECOMENDACIONES REALIZADAS</t>
  </si>
  <si>
    <t>REPORTE DE RECOMENDACIONES.</t>
  </si>
  <si>
    <t>REALIZAR VISITAS EN CENTROS DE DETENCION E INTERNAMIENTO PARA ADOLESCENTES Y ADULTOS PARA CONTRIBUIR AL RESPETO A SUS DERECHOS HUMANOS.</t>
  </si>
  <si>
    <t xml:space="preserve"> PORCENTAJE DE EFICIENCIA DE VISITAS DE INSPECCIÓN REALIZADOS.</t>
  </si>
  <si>
    <t>REPORTE DE VISITAS DE INSPECCIÓN.</t>
  </si>
  <si>
    <t>ELABORAR ANÁLISIS, ESTUDIOS Y/O DIAGNOSTICOS QUE INCIDAN EN LA ARMONIZACIÓN LEGISLATIVA CON PERSPECTIVA EN DERECHOS HUMANOS.</t>
  </si>
  <si>
    <t xml:space="preserve"> PORCENTAJE DE EFICIENCIA EN ELABORACIÓN DE ANALISIS, ESTUDIOS Y/O DIAGNOSTICOS REALIZADAS</t>
  </si>
  <si>
    <t>REPORTE DE ELABORACIÓN DE ANÁLISIS, ESTUDIOS  Y/O DIAGNOSTICOS.</t>
  </si>
  <si>
    <t>REALIZAR INVESTIGACIÓN ACADÉMICA EN MATERIA DE DERECHOS HUMANOS.</t>
  </si>
  <si>
    <t>PORCENTAJE DE EFICIENCIA EN INVESTIGACIONES REALIZADAS.</t>
  </si>
  <si>
    <t>REPORTE DE INVESTIGACIONES.</t>
  </si>
  <si>
    <t>PROMOVER LA DIVULGACIÓN DEL TEMA DERECHOS HUMANOS DE MANERA INTEGRAL EN DIVERSAS PUBLICACIONES.</t>
  </si>
  <si>
    <t>PORCENTAJE DE EFICACIA PORCENTAJE DE PUBLICACIONES REALIZADAS.</t>
  </si>
  <si>
    <t>LLEVAR A CABO EVENTOS PARA FORTALECER VINCULOS CON LOS DIVERSOS SECTORES Y GRUPOS ASI COMO CON LA COMUNIDAD CON PERSPECTIVA DE GÉNERO.</t>
  </si>
  <si>
    <t>PORCENTAJE DE EFICIENCIA DE EVENTOS EN GENERAL Y  PERSPECTIVA DE GÉNERO REALIZADOS</t>
  </si>
  <si>
    <t>INDICADORES DE RESULTADOS</t>
  </si>
  <si>
    <t>DESCRIPCIÓN</t>
  </si>
  <si>
    <t xml:space="preserve">NOMBRE DEL INDICADO </t>
  </si>
  <si>
    <t xml:space="preserve">LINEADE ACCIÓN </t>
  </si>
  <si>
    <t>AVANCES</t>
  </si>
  <si>
    <t xml:space="preserve">META </t>
  </si>
  <si>
    <t>EJE PED</t>
  </si>
  <si>
    <t>1ER</t>
  </si>
  <si>
    <t>2DO</t>
  </si>
  <si>
    <t>3ER</t>
  </si>
  <si>
    <t xml:space="preserve">4TO </t>
  </si>
  <si>
    <t>RESULTADO FINAL</t>
  </si>
  <si>
    <t xml:space="preserve">RESULTADOS INTERMEDIOS </t>
  </si>
  <si>
    <t>RESULTADOS INMEDIATOS</t>
  </si>
  <si>
    <t>LOS HABITANTES RECIBEN CAPACITACIÓN Y SENSIBILIZACIÓN EN MATERIA DE DERECHOS HUMANOS, A TRAVES DE LAS DIVERSAS AREAS DE LA CEDH</t>
  </si>
  <si>
    <t>IMPARTIR CURSOS, TALLERES Y ENTREGAR MATERIAL A LOS HABITANTES PARA PROMOVER Y FORTALECER LA CULTURA DE PREVENCIÓN Y RESPETO A LOS DERECHOS HUMANOS CON ENFOQUE A NIÑAS, NIÑOS Y ADOLESCENTES</t>
  </si>
  <si>
    <t>IMPARTIR CURSOS, TALLERES Y ENTREGAR MATERIAL A LOS HABITANTES PARA PROMOVER Y FORTALECER LA CULTURA DE PREVENCIÓN Y RESPETO A LOS DERECHOS HUMANOS DE LAS PERSONAS CON DISCAPACIDAD</t>
  </si>
  <si>
    <t>CODIGO</t>
  </si>
  <si>
    <t>REALIZADO</t>
  </si>
  <si>
    <r>
      <rPr>
        <b/>
        <sz val="12"/>
        <color theme="1"/>
        <rFont val="Century Gothic"/>
        <family val="2"/>
      </rPr>
      <t>26 -</t>
    </r>
    <r>
      <rPr>
        <sz val="12"/>
        <color theme="1"/>
        <rFont val="Century Gothic"/>
        <family val="2"/>
      </rPr>
      <t xml:space="preserve"> ORGANISMOS AUTÓNOMOS </t>
    </r>
  </si>
  <si>
    <r>
      <rPr>
        <b/>
        <sz val="12"/>
        <color theme="1"/>
        <rFont val="Century Gothic"/>
        <family val="2"/>
      </rPr>
      <t>107 -</t>
    </r>
    <r>
      <rPr>
        <sz val="12"/>
        <color theme="1"/>
        <rFont val="Century Gothic"/>
        <family val="2"/>
      </rPr>
      <t xml:space="preserve"> PROTECCIÓN CIUDADANA.</t>
    </r>
  </si>
  <si>
    <t>SE BRINDA ATENCIÓN ADECUADA Y SERVICIOS ESPECIALIZADOS A LOS HABITANTES EN MATERIA DE DERECHOS HUMANOS CON OPORTUNIDAD Y EFICACIA</t>
  </si>
  <si>
    <t>A001</t>
  </si>
  <si>
    <t>A002</t>
  </si>
  <si>
    <t>A003</t>
  </si>
  <si>
    <t>A004</t>
  </si>
  <si>
    <t>A005</t>
  </si>
  <si>
    <t>PROPOSITO</t>
  </si>
  <si>
    <t>DEPENDENCIA RESPONSABLE:</t>
  </si>
  <si>
    <t>REPORTE DE ATENCIÓN DE QUEJAS Y/O DENUNCIAS.</t>
  </si>
  <si>
    <t>REVISAR, ELABORAR Y FORMALIZAR CONVENIOS DE COLABORACIÓN ENTRE LA COMISIÓN E INSTITUCIONES PUBLICAS Y PRIVADAS</t>
  </si>
  <si>
    <t>ATENDER REQUERIMIENTOS DE AUTORIDADES JURIDISCIONALES Y NO JURIDISCIONALES</t>
  </si>
  <si>
    <t>REPORTE DE REQUERIMIENTOS</t>
  </si>
  <si>
    <t>IMPARTIR CURSOS, TALLERES Y ENTREGAR MATERIAL A LOS HABITANTES Y SERVIDORES PÚBLICOS, INCLUIDO EL PERSONAL DE LA CEDH,  PARA PROMOVER EL RESPETO A LOS DERECHOS HUMANOS</t>
  </si>
  <si>
    <t>ELABORAR ANALISIS, ESTUDIOS Y/O DIAGNOSTICOS CON PERSPECTIVA EN DERECHOS HUMANOS Y DE GÉNERO.</t>
  </si>
  <si>
    <t>REPORTE DE PROYECTOS DE RECOMENDACIÓN.</t>
  </si>
  <si>
    <t>REPORTE DE ACTIVIDADES GENERALES CON PERSPECTIVA DE GÉNERO</t>
  </si>
  <si>
    <t>REPORTE PUBLICACIONES</t>
  </si>
  <si>
    <t>CONTRIBUIR AL ORDEN JURÍDICO, PROTECCIÓN Y RESPETO DE LOS DERECHOS HUMANOS, CONSERVANDO LA INTEGRIDAD DE LOS HABITANTES DEL ESTADO DE BAJA CALIFORNIA.</t>
  </si>
  <si>
    <t>RECIBIR, REGISTRAR, ORIENTAR Y CLASIFICAR LAS QUEJAS Y DENUNCIAS DE LOS HABITANTES DERIVADAS DE LA PRESUNTA VIOLACIÓN A SUS DERECHOS HUMANOS.</t>
  </si>
  <si>
    <t>LLEVAR A CABO ACTIVIDADES PARA FORTALECER VÍNCULOS CON LOS DIVERSOS SECTORES Y GRUPOS ASÍ COMO  CON LA COMUNIDAD CON PERSPECTIVA DE GENERO</t>
  </si>
  <si>
    <t>REALIZAR ACCIONES DE COORDINACIÓN Y SEGUIMIENTO DEL MECANISCO ESPECIALIZADO, CAPACITACIÓN  Y DIFUSIÓN GENERAL EN ATENCIÓN A LA DECLARATORIA DE ALERTA DE VIOLENCIA DE GENERO CONTRAS LAS MUJERES Y NIÑAS.</t>
  </si>
  <si>
    <t>A006</t>
  </si>
  <si>
    <t>FIN</t>
  </si>
  <si>
    <t>CONTRIBUIR AL ORDEN JURÍDICO, PROTECCIÓN Y RESPETO DE LOS DERECHOS HUMANOS, CONSERVANDO LA INTEGRIDAD DE LOS HABITANTES DEL ESTADO DE BAJA CALIFORNIA</t>
  </si>
  <si>
    <t>INFORME DE GESTIÓN DE RESULTADOS</t>
  </si>
  <si>
    <t>INFORME DE OFICIOS DE SOLICITUDES Y RESPUESTAS DE INFORMACIÓN RECIBIDA DE DEPENDENCIAS Y ENTIDADES DELOS 3 ORDENES DE GOBIERNO.</t>
  </si>
  <si>
    <t>INFORME DE RESULTADOS DE EVALUACIÓN</t>
  </si>
  <si>
    <t>INFORME ESTADÍSTICO</t>
  </si>
  <si>
    <t>INFORME DE RESULTADOS DE DIFUSIÓN</t>
  </si>
  <si>
    <t>INFORME DE CAPACITACIÓN</t>
  </si>
  <si>
    <t xml:space="preserve">INFORME </t>
  </si>
  <si>
    <t>INFORME DE DIAGNÓSTICO DE SITUACION DE DERECHOS HUMANOS EN COMUNIDADES INDIGENAS Y AFROMEXICANAS</t>
  </si>
  <si>
    <t>INFORME DE RESULTADOS DE PROMOCIÓN Y DIFUSIÓN.</t>
  </si>
  <si>
    <t>INFORME DE RESULTADOS DE CAPACITACIÓN.</t>
  </si>
  <si>
    <t>INFORME DE REVISIÓN</t>
  </si>
  <si>
    <t>INFORME DE AVANCE DE GESTIÓN</t>
  </si>
  <si>
    <t>INFORME DE PROGRAMA IMPLEMENTADO</t>
  </si>
  <si>
    <t>REPORTE DE ATENCIÓN Y SEGUIMIENTO DE QUEJAS</t>
  </si>
  <si>
    <t>INFORME DE OBSERVACIONES</t>
  </si>
  <si>
    <t xml:space="preserve">INFORME DE AVANCE DE GESTIÓN </t>
  </si>
  <si>
    <t>ACTAS DE SESIÓN DE COMITÉ DE ADQUISICIONES</t>
  </si>
  <si>
    <t>LOS HABITANTES EN EL ESTADO DE BAJA CALIFORNIA RECIBEN OPORTUNAMENTE ASESORÍA Y SERVICIOS EN MATERIA DE DERECHOS HUMANOS</t>
  </si>
  <si>
    <t>CUARTO TRIMESTRE (OCT-DIC) 2024</t>
  </si>
  <si>
    <t>OCTUBRE</t>
  </si>
  <si>
    <t>NOVIEMBRE</t>
  </si>
  <si>
    <t>DICIEMBRE</t>
  </si>
  <si>
    <t>DISEÑO E IMPLEMENTACIÓN DE LINEAMIENTOS DIFERENCIADOS PARA LA CERTIFICACIÓN DE INTERPRETES DE LENGUAS INDÍGENAS PARA EL ÁMBITO DE LA JUSTICIA.</t>
  </si>
  <si>
    <t>CERTIFICACIÓN DE UN GRUPO DE 20 INTÉRPRETES PRÁCTICOS DE LENGUAS INDÍGENAS PARA EL ÁMBITO DE LA JUSTICIA, INTEGRANTES DE LA RENITLI.</t>
  </si>
  <si>
    <t>ELABORACIÓN DE DOCUMENTO PARA TALLER SOBRE HERRAMIENTAS PARA LA TRADUCCIÓN EN LENGUAS INDIGENAS IMPRESO EN 30 EJEMPLARES.</t>
  </si>
  <si>
    <t>IMPRESIÓN DE UN TIRAJE DE 100 EJEMPLARES DEL DOCUMENTO TABULADOR DE PAGOS POR SERVICIOS DE INTERPRETACIÓN O TRADUCCIÓN DE LENGUAS INDÍGENAS EN LOS SERVICIOS PÚBLICOS.</t>
  </si>
  <si>
    <t>A007</t>
  </si>
  <si>
    <t>A008</t>
  </si>
  <si>
    <t>PRESENTACIÓN PÚBLICA Y DIFUSIÓN EN REDES SOCIALES Y OTROS MEDIOS DE COMUNICACIÓN DEL DOCUMENTO DE TABULADOR.</t>
  </si>
  <si>
    <t>ENCUENTRO NACIONAL DE INTÉRPRETES Y TRADUCTORES DE LENGUAS INDÍGENAS 2024.</t>
  </si>
  <si>
    <t>REALIZACIÓN DE 4 REUNIONES DE TRABAJO, UNA CON CADA INSTITUCIÓN PODER JUDICIAL FEDERAL, INSTITUTO NACIONAL DE LOS PUEBLOS INDIGENAS, DEFENSORÍA PÚBLICA FEDERAL Y FISCALÍA GENERAL DE LA REPÚBLICA; PARA GENERAR ACUERDOS PARA LA IMPLEMENTACIÓN DEL TABULADOR DE PAGOS PARA LOS SERVICIOS DE INTERPRETACIÓN Y TRADUCCIÓN DE LENGUAS INDÍGENAS.</t>
  </si>
  <si>
    <t>REALIZACIÓN DE UN TALLER SOBRE HERRAMIENTAS PARA LA TRADUCCIÓN EN LENGUAS INDÍGENAS, EN EL CUAL PARTICPARÁN 30 PERSONAS.</t>
  </si>
  <si>
    <t>CONTRIBUIR AL PLENO EJERCICIO DE LOS DERECHOS LINGÜISTICOS EN EL AMBITO DE PROCURACIÓN Y ACCESO A LA JUSTICIA DE LAS PERSONAS, PUEBLOS Y COMUNIDADES INDIGENAS A NIVEL LOCAL, NACIONAL E INTERNACIONAL A TRAVÉS DE UN PROCESO ORGANIZATIVO CON INCIDENCIA EN LA DIGNIFICACIÓN LABORAL DE INTÉRPRETES Y TRADUCTORES DE LENGUAS INDÍGENAS.</t>
  </si>
  <si>
    <t>CUARTO TRIMESTRE (OCT-DIC)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</si>
</sst>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30" x14ac:knownFonts="1">
    <font>
      <sz val="11"/>
      <color theme="1"/>
      <name val="Calibri"/>
      <family val="2"/>
      <scheme val="minor"/>
    </font>
    <font>
      <sz val="11"/>
      <color theme="1"/>
      <name val="Calibri"/>
      <family val="2"/>
      <scheme val="minor"/>
    </font>
    <font>
      <sz val="10"/>
      <color theme="1"/>
      <name val="Arial"/>
      <family val="2"/>
    </font>
    <font>
      <sz val="11"/>
      <color theme="1"/>
      <name val="Calibri"/>
      <family val="2"/>
    </font>
    <font>
      <sz val="11"/>
      <color theme="1"/>
      <name val="Arial"/>
      <family val="2"/>
    </font>
    <font>
      <sz val="8"/>
      <name val="Calibri"/>
      <family val="2"/>
      <scheme val="minor"/>
    </font>
    <font>
      <b/>
      <sz val="12"/>
      <color rgb="FF000000"/>
      <name val="Century Gothic"/>
      <family val="2"/>
    </font>
    <font>
      <sz val="9"/>
      <color theme="1"/>
      <name val="Century Gothic"/>
      <family val="2"/>
    </font>
    <font>
      <b/>
      <sz val="12"/>
      <color theme="1"/>
      <name val="Arial"/>
      <family val="2"/>
    </font>
    <font>
      <b/>
      <sz val="9"/>
      <color rgb="FF000000"/>
      <name val="Century Gothic"/>
      <family val="2"/>
    </font>
    <font>
      <b/>
      <sz val="9"/>
      <color theme="1"/>
      <name val="Century Gothic"/>
      <family val="2"/>
    </font>
    <font>
      <b/>
      <sz val="12"/>
      <color theme="1"/>
      <name val="Century Gothic"/>
      <family val="2"/>
    </font>
    <font>
      <sz val="12"/>
      <color theme="1"/>
      <name val="Century Gothic"/>
      <family val="2"/>
    </font>
    <font>
      <b/>
      <sz val="18"/>
      <color rgb="FF000000"/>
      <name val="Calibri"/>
      <family val="2"/>
    </font>
    <font>
      <b/>
      <sz val="18"/>
      <color theme="1"/>
      <name val="Calibri"/>
      <family val="2"/>
    </font>
    <font>
      <b/>
      <sz val="11"/>
      <color theme="1"/>
      <name val="Century Gothic"/>
      <family val="2"/>
    </font>
    <font>
      <sz val="11"/>
      <color theme="1"/>
      <name val="Century Gothic"/>
      <family val="2"/>
    </font>
    <font>
      <b/>
      <sz val="11"/>
      <color theme="1"/>
      <name val="Calibri"/>
      <family val="2"/>
      <scheme val="minor"/>
    </font>
    <font>
      <b/>
      <sz val="6"/>
      <color theme="1"/>
      <name val="Century Gothic"/>
      <family val="2"/>
    </font>
    <font>
      <sz val="10"/>
      <color rgb="FF000000"/>
      <name val="Arial"/>
      <family val="2"/>
    </font>
    <font>
      <sz val="18"/>
      <color rgb="FF000000"/>
      <name val="Arial"/>
      <family val="2"/>
    </font>
    <font>
      <b/>
      <sz val="18"/>
      <color rgb="FF000000"/>
      <name val="Arial"/>
      <family val="2"/>
    </font>
    <font>
      <sz val="11"/>
      <color rgb="FF000000"/>
      <name val="Century Gothic"/>
      <family val="2"/>
    </font>
    <font>
      <sz val="12"/>
      <color rgb="FF000000"/>
      <name val="Century Gothic"/>
      <family val="2"/>
    </font>
    <font>
      <sz val="9"/>
      <color rgb="FF000000"/>
      <name val="Century Gothic"/>
      <family val="2"/>
    </font>
    <font>
      <b/>
      <sz val="6"/>
      <color rgb="FF000000"/>
      <name val="Century Gothic"/>
      <family val="2"/>
    </font>
    <font>
      <sz val="11"/>
      <color rgb="FF000000"/>
      <name val="Calibri"/>
      <family val="2"/>
      <scheme val="minor"/>
    </font>
    <font>
      <sz val="11"/>
      <color rgb="FF000000"/>
      <name val="Arial"/>
      <family val="2"/>
    </font>
    <font>
      <sz val="11.5"/>
      <color rgb="FF000000"/>
      <name val="Century Gothic"/>
      <family val="2"/>
    </font>
    <font>
      <sz val="11.5"/>
      <color theme="1"/>
      <name val="Century Gothic"/>
      <family val="2"/>
    </font>
  </fonts>
  <fills count="6">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bgColor theme="0"/>
      </patternFill>
    </fill>
    <fill>
      <patternFill patternType="solid">
        <fgColor theme="9" tint="0.59999389629810485"/>
        <bgColor indexed="64"/>
      </patternFill>
    </fill>
  </fills>
  <borders count="36">
    <border>
      <left/>
      <right/>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style="thin">
        <color rgb="FF000000"/>
      </right>
      <top/>
      <bottom/>
      <diagonal/>
    </border>
    <border>
      <left style="thin">
        <color rgb="FF000000"/>
      </left>
      <right style="thin">
        <color rgb="FF000000"/>
      </right>
      <top style="thin">
        <color rgb="FF000000"/>
      </top>
      <bottom/>
      <diagonal/>
    </border>
    <border>
      <left style="thin">
        <color rgb="FF000000"/>
      </left>
      <right style="thin">
        <color rgb="FF000000"/>
      </right>
      <top style="medium">
        <color rgb="FF000000"/>
      </top>
      <bottom/>
      <diagonal/>
    </border>
    <border>
      <left/>
      <right style="thin">
        <color rgb="FF000000"/>
      </right>
      <top style="medium">
        <color rgb="FF000000"/>
      </top>
      <bottom/>
      <diagonal/>
    </border>
    <border>
      <left/>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style="thin">
        <color rgb="FF000000"/>
      </left>
      <right style="medium">
        <color rgb="FF000000"/>
      </right>
      <top style="medium">
        <color rgb="FF000000"/>
      </top>
      <bottom/>
      <diagonal/>
    </border>
    <border>
      <left style="medium">
        <color rgb="FF000000"/>
      </left>
      <right style="thin">
        <color rgb="FF000000"/>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bottom/>
      <diagonal/>
    </border>
    <border>
      <left style="medium">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bottom style="thin">
        <color rgb="FF000000"/>
      </bottom>
      <diagonal/>
    </border>
    <border>
      <left style="thin">
        <color rgb="FF000000"/>
      </left>
      <right/>
      <top style="thin">
        <color rgb="FF000000"/>
      </top>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medium">
        <color rgb="FF000000"/>
      </bottom>
      <diagonal/>
    </border>
    <border>
      <left style="thin">
        <color rgb="FF000000"/>
      </left>
      <right style="thin">
        <color rgb="FF000000"/>
      </right>
      <top/>
      <bottom style="medium">
        <color rgb="FF000000"/>
      </bottom>
      <diagonal/>
    </border>
    <border>
      <left/>
      <right/>
      <top/>
      <bottom style="thin">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thin">
        <color rgb="FF000000"/>
      </left>
      <right style="medium">
        <color rgb="FF000000"/>
      </right>
      <top style="thin">
        <color rgb="FF000000"/>
      </top>
      <bottom style="thin">
        <color rgb="FF000000"/>
      </bottom>
      <diagonal/>
    </border>
    <border>
      <left/>
      <right style="thin">
        <color rgb="FF000000"/>
      </right>
      <top style="thin">
        <color rgb="FF000000"/>
      </top>
      <bottom style="medium">
        <color rgb="FF000000"/>
      </bottom>
      <diagonal/>
    </border>
  </borders>
  <cellStyleXfs count="9">
    <xf numFmtId="0" fontId="0" fillId="0" borderId="0"/>
    <xf numFmtId="0" fontId="1" fillId="0" borderId="0"/>
    <xf numFmtId="0" fontId="2" fillId="0" borderId="0"/>
    <xf numFmtId="0" fontId="19" fillId="0" borderId="0"/>
    <xf numFmtId="43" fontId="2" fillId="0" borderId="0" applyFont="0" applyFill="0" applyBorder="0" applyAlignment="0" applyProtection="0"/>
    <xf numFmtId="9" fontId="1" fillId="0" borderId="0" applyFont="0" applyFill="0" applyBorder="0" applyAlignment="0" applyProtection="0"/>
    <xf numFmtId="0" fontId="4" fillId="0" borderId="0"/>
    <xf numFmtId="0" fontId="4" fillId="0" borderId="0"/>
    <xf numFmtId="9" fontId="4" fillId="0" borderId="0" applyFont="0" applyFill="0" applyBorder="0" applyAlignment="0" applyProtection="0"/>
  </cellStyleXfs>
  <cellXfs count="211">
    <xf numFmtId="0" fontId="0" fillId="0" borderId="0" xfId="0"/>
    <xf numFmtId="0" fontId="3" fillId="4" borderId="1" xfId="0" applyFont="1" applyFill="1" applyBorder="1"/>
    <xf numFmtId="0" fontId="3" fillId="4" borderId="2" xfId="0" applyFont="1" applyFill="1" applyBorder="1"/>
    <xf numFmtId="0" fontId="3" fillId="4" borderId="0" xfId="0" applyFont="1" applyFill="1"/>
    <xf numFmtId="0" fontId="3" fillId="4" borderId="4" xfId="0" applyFont="1" applyFill="1" applyBorder="1"/>
    <xf numFmtId="0" fontId="0" fillId="0" borderId="0" xfId="0" applyAlignment="1">
      <alignment vertical="center"/>
    </xf>
    <xf numFmtId="0" fontId="10" fillId="0" borderId="0" xfId="0" applyFont="1" applyAlignment="1">
      <alignment horizontal="left"/>
    </xf>
    <xf numFmtId="0" fontId="7" fillId="0" borderId="0" xfId="0" applyFont="1"/>
    <xf numFmtId="0" fontId="8" fillId="0" borderId="0" xfId="7" applyFont="1" applyAlignment="1">
      <alignment vertical="center"/>
    </xf>
    <xf numFmtId="0" fontId="8" fillId="0" borderId="0" xfId="7" applyFont="1" applyAlignment="1">
      <alignment vertical="center" wrapText="1"/>
    </xf>
    <xf numFmtId="0" fontId="10" fillId="0" borderId="0" xfId="0" applyFont="1"/>
    <xf numFmtId="0" fontId="7" fillId="0" borderId="0" xfId="0" applyFont="1" applyAlignment="1">
      <alignment horizontal="left"/>
    </xf>
    <xf numFmtId="0" fontId="7" fillId="0" borderId="0" xfId="0" applyFont="1" applyAlignment="1">
      <alignment horizontal="center"/>
    </xf>
    <xf numFmtId="0" fontId="7" fillId="0" borderId="0" xfId="0" applyFont="1" applyAlignment="1">
      <alignment vertical="center"/>
    </xf>
    <xf numFmtId="0" fontId="7" fillId="0" borderId="0" xfId="0" applyFont="1" applyAlignment="1">
      <alignment horizontal="center" vertical="center"/>
    </xf>
    <xf numFmtId="0" fontId="3" fillId="4" borderId="0" xfId="0" applyFont="1" applyFill="1" applyBorder="1"/>
    <xf numFmtId="0" fontId="0" fillId="0" borderId="0" xfId="0" applyBorder="1"/>
    <xf numFmtId="0" fontId="0" fillId="0" borderId="0" xfId="0" applyFill="1" applyAlignment="1">
      <alignment vertical="center"/>
    </xf>
    <xf numFmtId="0" fontId="3" fillId="0" borderId="0" xfId="0" applyFont="1" applyFill="1" applyBorder="1" applyAlignment="1">
      <alignment vertical="center"/>
    </xf>
    <xf numFmtId="0" fontId="3" fillId="4" borderId="0" xfId="0" applyFont="1" applyFill="1" applyBorder="1" applyAlignment="1">
      <alignment horizontal="center"/>
    </xf>
    <xf numFmtId="0" fontId="3" fillId="0" borderId="0" xfId="0" applyFont="1" applyFill="1" applyBorder="1" applyAlignment="1">
      <alignment horizontal="center" vertical="center"/>
    </xf>
    <xf numFmtId="0" fontId="11" fillId="0" borderId="0" xfId="0" applyFont="1" applyBorder="1" applyAlignment="1">
      <alignment horizontal="right" vertical="center"/>
    </xf>
    <xf numFmtId="0" fontId="12" fillId="0" borderId="0" xfId="0" applyFont="1" applyBorder="1" applyAlignment="1">
      <alignment horizontal="left" vertical="center"/>
    </xf>
    <xf numFmtId="0" fontId="0" fillId="0" borderId="0" xfId="0" applyFill="1" applyBorder="1" applyAlignment="1">
      <alignment vertical="center"/>
    </xf>
    <xf numFmtId="0" fontId="0" fillId="0" borderId="0" xfId="0" applyFill="1"/>
    <xf numFmtId="0" fontId="0" fillId="0" borderId="0" xfId="0" applyFill="1" applyBorder="1"/>
    <xf numFmtId="0" fontId="23" fillId="0" borderId="0" xfId="0" applyFont="1" applyBorder="1" applyAlignment="1">
      <alignment vertical="center"/>
    </xf>
    <xf numFmtId="0" fontId="18" fillId="3" borderId="22" xfId="6" applyFont="1" applyFill="1" applyBorder="1" applyAlignment="1">
      <alignment horizontal="center" vertical="center" wrapText="1"/>
    </xf>
    <xf numFmtId="0" fontId="25" fillId="3" borderId="22" xfId="6" applyFont="1" applyFill="1" applyBorder="1" applyAlignment="1">
      <alignment horizontal="center" vertical="center"/>
    </xf>
    <xf numFmtId="0" fontId="23" fillId="0" borderId="0" xfId="2" applyFont="1" applyFill="1" applyBorder="1" applyAlignment="1">
      <alignment horizontal="left" vertical="center"/>
    </xf>
    <xf numFmtId="0" fontId="26" fillId="0" borderId="0" xfId="0" applyFont="1"/>
    <xf numFmtId="0" fontId="26" fillId="0" borderId="0" xfId="0" applyFont="1" applyAlignment="1">
      <alignment vertical="center"/>
    </xf>
    <xf numFmtId="0" fontId="26" fillId="0" borderId="0" xfId="0" applyFont="1" applyFill="1" applyAlignment="1">
      <alignment vertical="center"/>
    </xf>
    <xf numFmtId="0" fontId="7" fillId="4" borderId="24" xfId="0" applyFont="1" applyFill="1" applyBorder="1"/>
    <xf numFmtId="0" fontId="7" fillId="4" borderId="1" xfId="0" applyFont="1" applyFill="1" applyBorder="1"/>
    <xf numFmtId="0" fontId="7" fillId="4" borderId="1" xfId="0" applyFont="1" applyFill="1" applyBorder="1" applyAlignment="1">
      <alignment vertical="center"/>
    </xf>
    <xf numFmtId="0" fontId="7" fillId="4" borderId="2" xfId="0" applyFont="1" applyFill="1" applyBorder="1" applyAlignment="1">
      <alignment horizontal="center"/>
    </xf>
    <xf numFmtId="0" fontId="27" fillId="0" borderId="0" xfId="0" applyFont="1" applyBorder="1"/>
    <xf numFmtId="0" fontId="27" fillId="0" borderId="0" xfId="0" applyFont="1"/>
    <xf numFmtId="0" fontId="27" fillId="0" borderId="4" xfId="0" applyFont="1" applyBorder="1"/>
    <xf numFmtId="0" fontId="7" fillId="4" borderId="20" xfId="0" applyFont="1" applyFill="1" applyBorder="1"/>
    <xf numFmtId="0" fontId="7" fillId="4" borderId="28" xfId="0" applyFont="1" applyFill="1" applyBorder="1"/>
    <xf numFmtId="0" fontId="7" fillId="4" borderId="28" xfId="0" applyFont="1" applyFill="1" applyBorder="1" applyAlignment="1">
      <alignment vertical="center"/>
    </xf>
    <xf numFmtId="0" fontId="7" fillId="4" borderId="28" xfId="0" applyFont="1" applyFill="1" applyBorder="1" applyAlignment="1">
      <alignment horizontal="center"/>
    </xf>
    <xf numFmtId="0" fontId="7" fillId="4" borderId="21" xfId="0" applyFont="1" applyFill="1" applyBorder="1" applyAlignment="1">
      <alignment horizontal="center"/>
    </xf>
    <xf numFmtId="0" fontId="10" fillId="0" borderId="22" xfId="0" applyFont="1" applyFill="1" applyBorder="1" applyAlignment="1">
      <alignment horizontal="center"/>
    </xf>
    <xf numFmtId="0" fontId="10" fillId="0" borderId="14" xfId="0" applyFont="1" applyFill="1" applyBorder="1" applyAlignment="1">
      <alignment horizontal="center"/>
    </xf>
    <xf numFmtId="0" fontId="10" fillId="0" borderId="22" xfId="0" applyFont="1" applyFill="1" applyBorder="1" applyAlignment="1">
      <alignment horizontal="center" vertical="center"/>
    </xf>
    <xf numFmtId="0" fontId="7" fillId="0" borderId="29" xfId="0" applyFont="1" applyFill="1" applyBorder="1" applyAlignment="1">
      <alignment horizontal="left" wrapText="1"/>
    </xf>
    <xf numFmtId="0" fontId="24" fillId="0" borderId="30" xfId="0" applyFont="1" applyFill="1" applyBorder="1" applyAlignment="1">
      <alignment vertical="center" wrapText="1"/>
    </xf>
    <xf numFmtId="0" fontId="7" fillId="0" borderId="30" xfId="7" applyFont="1" applyFill="1" applyBorder="1" applyAlignment="1">
      <alignment horizontal="left" vertical="center" wrapText="1"/>
    </xf>
    <xf numFmtId="0" fontId="7" fillId="0" borderId="30" xfId="7" applyFont="1" applyFill="1" applyBorder="1" applyAlignment="1">
      <alignment horizontal="center" vertical="center"/>
    </xf>
    <xf numFmtId="0" fontId="8" fillId="0" borderId="30" xfId="7" applyFont="1" applyFill="1" applyBorder="1" applyAlignment="1">
      <alignment vertical="center"/>
    </xf>
    <xf numFmtId="0" fontId="7" fillId="0" borderId="31" xfId="7" applyFont="1" applyFill="1" applyBorder="1" applyAlignment="1">
      <alignment horizontal="center" vertical="center"/>
    </xf>
    <xf numFmtId="0" fontId="7" fillId="0" borderId="32" xfId="0" applyFont="1" applyFill="1" applyBorder="1" applyAlignment="1">
      <alignment horizontal="left" wrapText="1"/>
    </xf>
    <xf numFmtId="0" fontId="7" fillId="0" borderId="26" xfId="0" applyFont="1" applyFill="1" applyBorder="1" applyAlignment="1">
      <alignment wrapText="1"/>
    </xf>
    <xf numFmtId="0" fontId="7" fillId="0" borderId="26" xfId="7" applyFont="1" applyFill="1" applyBorder="1" applyAlignment="1">
      <alignment horizontal="left" vertical="center" wrapText="1"/>
    </xf>
    <xf numFmtId="0" fontId="7" fillId="0" borderId="26" xfId="7" applyFont="1" applyFill="1" applyBorder="1" applyAlignment="1">
      <alignment horizontal="center" vertical="center" wrapText="1"/>
    </xf>
    <xf numFmtId="0" fontId="8" fillId="0" borderId="26" xfId="7" applyFont="1" applyFill="1" applyBorder="1" applyAlignment="1">
      <alignment vertical="center" wrapText="1"/>
    </xf>
    <xf numFmtId="0" fontId="7" fillId="0" borderId="33" xfId="7" applyFont="1" applyFill="1" applyBorder="1" applyAlignment="1">
      <alignment horizontal="center" vertical="center" wrapText="1"/>
    </xf>
    <xf numFmtId="0" fontId="7" fillId="0" borderId="29" xfId="0" applyFont="1" applyFill="1" applyBorder="1" applyAlignment="1">
      <alignment wrapText="1"/>
    </xf>
    <xf numFmtId="0" fontId="7" fillId="0" borderId="30" xfId="0" applyFont="1" applyFill="1" applyBorder="1" applyAlignment="1">
      <alignment wrapText="1"/>
    </xf>
    <xf numFmtId="0" fontId="7" fillId="0" borderId="30" xfId="0" applyFont="1" applyFill="1" applyBorder="1" applyAlignment="1">
      <alignment horizontal="center" vertical="center"/>
    </xf>
    <xf numFmtId="0" fontId="7" fillId="0" borderId="30" xfId="0" applyFont="1" applyFill="1" applyBorder="1"/>
    <xf numFmtId="0" fontId="7" fillId="0" borderId="31" xfId="0" applyFont="1" applyFill="1" applyBorder="1" applyAlignment="1">
      <alignment horizontal="center"/>
    </xf>
    <xf numFmtId="0" fontId="7" fillId="0" borderId="25" xfId="0" applyFont="1" applyFill="1" applyBorder="1" applyAlignment="1">
      <alignment wrapText="1"/>
    </xf>
    <xf numFmtId="0" fontId="7" fillId="0" borderId="22" xfId="0" applyFont="1" applyFill="1" applyBorder="1" applyAlignment="1">
      <alignment wrapText="1"/>
    </xf>
    <xf numFmtId="0" fontId="7" fillId="0" borderId="22" xfId="7" applyFont="1" applyFill="1" applyBorder="1" applyAlignment="1">
      <alignment horizontal="left" vertical="center" wrapText="1"/>
    </xf>
    <xf numFmtId="0" fontId="7" fillId="0" borderId="22" xfId="0" applyFont="1" applyFill="1" applyBorder="1" applyAlignment="1">
      <alignment horizontal="center" vertical="center"/>
    </xf>
    <xf numFmtId="0" fontId="7" fillId="0" borderId="22" xfId="0" applyFont="1" applyFill="1" applyBorder="1"/>
    <xf numFmtId="0" fontId="7" fillId="0" borderId="34" xfId="0" applyFont="1" applyFill="1" applyBorder="1" applyAlignment="1">
      <alignment horizontal="center"/>
    </xf>
    <xf numFmtId="0" fontId="7" fillId="0" borderId="32" xfId="0" applyFont="1" applyFill="1" applyBorder="1" applyAlignment="1">
      <alignment wrapText="1"/>
    </xf>
    <xf numFmtId="0" fontId="7" fillId="0" borderId="26" xfId="0" applyFont="1" applyFill="1" applyBorder="1" applyAlignment="1">
      <alignment horizontal="center" vertical="center"/>
    </xf>
    <xf numFmtId="0" fontId="7" fillId="0" borderId="26" xfId="0" applyFont="1" applyFill="1" applyBorder="1"/>
    <xf numFmtId="0" fontId="7" fillId="0" borderId="33" xfId="0" applyFont="1" applyFill="1" applyBorder="1" applyAlignment="1">
      <alignment horizontal="center"/>
    </xf>
    <xf numFmtId="0" fontId="24" fillId="0" borderId="0" xfId="0" applyFont="1" applyAlignment="1">
      <alignment horizontal="center"/>
    </xf>
    <xf numFmtId="0" fontId="0" fillId="0" borderId="22" xfId="0" applyFill="1" applyBorder="1" applyAlignment="1">
      <alignment horizontal="center" vertical="center" wrapText="1"/>
    </xf>
    <xf numFmtId="0" fontId="12" fillId="0" borderId="22" xfId="0" applyFont="1" applyFill="1" applyBorder="1" applyAlignment="1">
      <alignment horizontal="center" vertical="center"/>
    </xf>
    <xf numFmtId="9" fontId="11" fillId="0" borderId="22" xfId="5" applyFont="1" applyFill="1" applyBorder="1" applyAlignment="1">
      <alignment horizontal="center" vertical="center"/>
    </xf>
    <xf numFmtId="9" fontId="12" fillId="0" borderId="22" xfId="0" applyNumberFormat="1" applyFont="1" applyFill="1" applyBorder="1" applyAlignment="1">
      <alignment horizontal="center" vertical="center"/>
    </xf>
    <xf numFmtId="0" fontId="12" fillId="5" borderId="22" xfId="0" applyFont="1" applyFill="1" applyBorder="1" applyAlignment="1">
      <alignment horizontal="center" vertical="center" wrapText="1"/>
    </xf>
    <xf numFmtId="0" fontId="12" fillId="5" borderId="16" xfId="0" applyFont="1" applyFill="1" applyBorder="1" applyAlignment="1">
      <alignment horizontal="center" vertical="center"/>
    </xf>
    <xf numFmtId="0" fontId="12" fillId="5" borderId="22" xfId="0" applyFont="1" applyFill="1" applyBorder="1" applyAlignment="1">
      <alignment horizontal="center" vertical="center"/>
    </xf>
    <xf numFmtId="0" fontId="17" fillId="5" borderId="22" xfId="0" applyFont="1" applyFill="1" applyBorder="1" applyAlignment="1">
      <alignment horizontal="center" vertical="center" wrapText="1"/>
    </xf>
    <xf numFmtId="0" fontId="12" fillId="0" borderId="22" xfId="0" applyFont="1" applyFill="1" applyBorder="1" applyAlignment="1">
      <alignment horizontal="center" vertical="center" wrapText="1"/>
    </xf>
    <xf numFmtId="0" fontId="12" fillId="0" borderId="16" xfId="0" applyFont="1" applyFill="1" applyBorder="1" applyAlignment="1">
      <alignment horizontal="center" vertical="center"/>
    </xf>
    <xf numFmtId="9" fontId="12" fillId="0" borderId="22" xfId="5" applyFont="1" applyFill="1" applyBorder="1" applyAlignment="1">
      <alignment horizontal="center" vertical="center"/>
    </xf>
    <xf numFmtId="0" fontId="11" fillId="5" borderId="22" xfId="0" applyFont="1" applyFill="1" applyBorder="1" applyAlignment="1">
      <alignment horizontal="center" vertical="center"/>
    </xf>
    <xf numFmtId="9" fontId="11" fillId="5" borderId="22" xfId="5" applyFont="1" applyFill="1" applyBorder="1" applyAlignment="1">
      <alignment horizontal="center" vertical="center"/>
    </xf>
    <xf numFmtId="9" fontId="12" fillId="5" borderId="22" xfId="0" applyNumberFormat="1" applyFont="1" applyFill="1" applyBorder="1" applyAlignment="1">
      <alignment horizontal="center" vertical="center"/>
    </xf>
    <xf numFmtId="9" fontId="12" fillId="0" borderId="6" xfId="5" applyFont="1" applyFill="1" applyBorder="1" applyAlignment="1">
      <alignment horizontal="center" vertical="center"/>
    </xf>
    <xf numFmtId="0" fontId="12" fillId="0" borderId="22" xfId="0" applyFont="1" applyFill="1" applyBorder="1" applyAlignment="1">
      <alignment vertical="center" wrapText="1"/>
    </xf>
    <xf numFmtId="0" fontId="11" fillId="5" borderId="19" xfId="0" applyFont="1" applyFill="1" applyBorder="1" applyAlignment="1">
      <alignment horizontal="center" vertical="center"/>
    </xf>
    <xf numFmtId="9" fontId="11" fillId="5" borderId="19" xfId="5" applyFont="1" applyFill="1" applyBorder="1" applyAlignment="1">
      <alignment horizontal="center" vertical="center"/>
    </xf>
    <xf numFmtId="9" fontId="12" fillId="5" borderId="19" xfId="0" applyNumberFormat="1" applyFont="1" applyFill="1" applyBorder="1" applyAlignment="1">
      <alignment horizontal="center" vertical="center"/>
    </xf>
    <xf numFmtId="0" fontId="23" fillId="5" borderId="22" xfId="1" applyFont="1" applyFill="1" applyBorder="1" applyAlignment="1">
      <alignment horizontal="center" vertical="center" wrapText="1"/>
    </xf>
    <xf numFmtId="0" fontId="12" fillId="5" borderId="21" xfId="0" applyFont="1" applyFill="1" applyBorder="1" applyAlignment="1">
      <alignment horizontal="center" vertical="center"/>
    </xf>
    <xf numFmtId="0" fontId="12" fillId="5" borderId="19" xfId="0" applyFont="1" applyFill="1" applyBorder="1" applyAlignment="1">
      <alignment horizontal="center" vertical="center"/>
    </xf>
    <xf numFmtId="0" fontId="17" fillId="5" borderId="19" xfId="0" applyFont="1" applyFill="1" applyBorder="1" applyAlignment="1">
      <alignment horizontal="center" vertical="center" wrapText="1"/>
    </xf>
    <xf numFmtId="0" fontId="0" fillId="0" borderId="26" xfId="0" applyFill="1" applyBorder="1" applyAlignment="1">
      <alignment horizontal="center" vertical="center" wrapText="1"/>
    </xf>
    <xf numFmtId="0" fontId="12" fillId="0" borderId="26" xfId="0" applyFont="1" applyFill="1" applyBorder="1" applyAlignment="1">
      <alignment horizontal="center" vertical="center"/>
    </xf>
    <xf numFmtId="9" fontId="11" fillId="0" borderId="26" xfId="5" applyFont="1" applyFill="1" applyBorder="1" applyAlignment="1">
      <alignment horizontal="center" vertical="center"/>
    </xf>
    <xf numFmtId="0" fontId="23" fillId="0" borderId="22" xfId="1" applyFont="1" applyFill="1" applyBorder="1" applyAlignment="1">
      <alignment horizontal="center" vertical="center" wrapText="1"/>
    </xf>
    <xf numFmtId="0" fontId="12" fillId="0" borderId="35" xfId="0" applyFont="1" applyFill="1" applyBorder="1" applyAlignment="1">
      <alignment horizontal="center" vertical="center"/>
    </xf>
    <xf numFmtId="9" fontId="12" fillId="0" borderId="26" xfId="5" applyFont="1" applyFill="1" applyBorder="1" applyAlignment="1">
      <alignment horizontal="center" vertical="center"/>
    </xf>
    <xf numFmtId="0" fontId="6" fillId="0" borderId="22" xfId="0" applyFont="1" applyFill="1" applyBorder="1" applyAlignment="1">
      <alignment horizontal="center" vertical="center" textRotation="90" wrapText="1"/>
    </xf>
    <xf numFmtId="0" fontId="0" fillId="0" borderId="22" xfId="0" applyFill="1" applyBorder="1" applyAlignment="1">
      <alignment horizontal="center" vertical="center" textRotation="90" wrapText="1"/>
    </xf>
    <xf numFmtId="0" fontId="11" fillId="0" borderId="22" xfId="0" applyFont="1" applyFill="1" applyBorder="1" applyAlignment="1">
      <alignment horizontal="center" vertical="center"/>
    </xf>
    <xf numFmtId="0" fontId="0" fillId="0" borderId="22" xfId="0" applyFill="1" applyBorder="1" applyAlignment="1">
      <alignment wrapText="1"/>
    </xf>
    <xf numFmtId="0" fontId="23" fillId="5" borderId="22" xfId="1" applyFont="1" applyFill="1" applyBorder="1" applyAlignment="1">
      <alignment vertical="center" wrapText="1"/>
    </xf>
    <xf numFmtId="0" fontId="12" fillId="5" borderId="22" xfId="0" applyFont="1" applyFill="1" applyBorder="1" applyAlignment="1">
      <alignment vertical="center" wrapText="1"/>
    </xf>
    <xf numFmtId="0" fontId="28" fillId="0" borderId="22" xfId="1" applyFont="1" applyFill="1" applyBorder="1" applyAlignment="1">
      <alignment vertical="center" wrapText="1"/>
    </xf>
    <xf numFmtId="0" fontId="29" fillId="0" borderId="22" xfId="0" applyFont="1" applyFill="1" applyBorder="1" applyAlignment="1">
      <alignment vertical="center" wrapText="1"/>
    </xf>
    <xf numFmtId="0" fontId="23" fillId="0" borderId="22" xfId="1" applyFont="1" applyFill="1" applyBorder="1" applyAlignment="1">
      <alignment vertical="center" wrapText="1"/>
    </xf>
    <xf numFmtId="9" fontId="11" fillId="0" borderId="22" xfId="0" applyNumberFormat="1" applyFont="1" applyFill="1" applyBorder="1" applyAlignment="1">
      <alignment horizontal="center" vertical="center"/>
    </xf>
    <xf numFmtId="0" fontId="11" fillId="0" borderId="6" xfId="0" applyFont="1" applyFill="1" applyBorder="1" applyAlignment="1">
      <alignment horizontal="center" vertical="center"/>
    </xf>
    <xf numFmtId="0" fontId="11" fillId="0" borderId="5" xfId="0" applyFont="1" applyFill="1" applyBorder="1" applyAlignment="1">
      <alignment horizontal="center" vertical="center"/>
    </xf>
    <xf numFmtId="0" fontId="11" fillId="0" borderId="19" xfId="0" applyFont="1" applyFill="1" applyBorder="1" applyAlignment="1">
      <alignment horizontal="center" vertical="center"/>
    </xf>
    <xf numFmtId="0" fontId="12" fillId="0" borderId="6" xfId="0" applyFont="1" applyFill="1" applyBorder="1" applyAlignment="1">
      <alignment horizontal="center" vertical="center"/>
    </xf>
    <xf numFmtId="0" fontId="12" fillId="0" borderId="5" xfId="0" applyFont="1" applyFill="1" applyBorder="1" applyAlignment="1">
      <alignment horizontal="center" vertical="center"/>
    </xf>
    <xf numFmtId="0" fontId="12" fillId="0" borderId="19" xfId="0" applyFont="1" applyFill="1" applyBorder="1" applyAlignment="1">
      <alignment horizontal="center" vertical="center"/>
    </xf>
    <xf numFmtId="0" fontId="23" fillId="5" borderId="22" xfId="2" applyFont="1" applyFill="1" applyBorder="1" applyAlignment="1">
      <alignment horizontal="left" vertical="center" wrapText="1"/>
    </xf>
    <xf numFmtId="0" fontId="23" fillId="2" borderId="22" xfId="1" applyFont="1" applyFill="1" applyBorder="1" applyAlignment="1">
      <alignment horizontal="center" vertical="center" wrapText="1"/>
    </xf>
    <xf numFmtId="0" fontId="23" fillId="2" borderId="22" xfId="2" applyFont="1" applyFill="1" applyBorder="1" applyAlignment="1">
      <alignment horizontal="left" vertical="center" wrapText="1"/>
    </xf>
    <xf numFmtId="0" fontId="23" fillId="0" borderId="22" xfId="1" applyFont="1" applyFill="1" applyBorder="1" applyAlignment="1">
      <alignment horizontal="left" vertical="center" wrapText="1"/>
    </xf>
    <xf numFmtId="0" fontId="12" fillId="0" borderId="2" xfId="0" applyFont="1" applyFill="1" applyBorder="1" applyAlignment="1">
      <alignment horizontal="center" vertical="center"/>
    </xf>
    <xf numFmtId="0" fontId="12" fillId="0" borderId="4" xfId="0" applyFont="1" applyFill="1" applyBorder="1" applyAlignment="1">
      <alignment horizontal="center" vertical="center"/>
    </xf>
    <xf numFmtId="0" fontId="12" fillId="0" borderId="21" xfId="0" applyFont="1" applyFill="1" applyBorder="1" applyAlignment="1">
      <alignment horizontal="center" vertical="center"/>
    </xf>
    <xf numFmtId="0" fontId="23" fillId="0" borderId="0" xfId="2" applyFont="1" applyFill="1" applyBorder="1" applyAlignment="1">
      <alignment horizontal="left" vertical="center" wrapText="1"/>
    </xf>
    <xf numFmtId="0" fontId="15" fillId="0" borderId="0" xfId="0" applyFont="1" applyBorder="1" applyAlignment="1">
      <alignment horizontal="right" vertical="center"/>
    </xf>
    <xf numFmtId="0" fontId="22" fillId="0" borderId="0" xfId="0" applyFont="1" applyBorder="1" applyAlignment="1">
      <alignment horizontal="right" vertical="center"/>
    </xf>
    <xf numFmtId="0" fontId="12" fillId="0" borderId="0" xfId="0" applyFont="1" applyBorder="1" applyAlignment="1">
      <alignment horizontal="left" vertical="center"/>
    </xf>
    <xf numFmtId="0" fontId="23" fillId="0" borderId="0" xfId="0" applyFont="1" applyBorder="1" applyAlignment="1">
      <alignment vertical="center"/>
    </xf>
    <xf numFmtId="0" fontId="16" fillId="0" borderId="0" xfId="0" applyFont="1" applyBorder="1" applyAlignment="1">
      <alignment horizontal="right" vertical="center"/>
    </xf>
    <xf numFmtId="0" fontId="12" fillId="0" borderId="0" xfId="0" applyFont="1" applyBorder="1" applyAlignment="1">
      <alignment vertical="center"/>
    </xf>
    <xf numFmtId="0" fontId="10" fillId="3" borderId="6" xfId="6" applyFont="1" applyFill="1" applyBorder="1" applyAlignment="1">
      <alignment horizontal="center" vertical="center" wrapText="1"/>
    </xf>
    <xf numFmtId="0" fontId="10" fillId="3" borderId="20" xfId="6" applyFont="1" applyFill="1" applyBorder="1" applyAlignment="1">
      <alignment horizontal="center" vertical="center" wrapText="1"/>
    </xf>
    <xf numFmtId="0" fontId="10" fillId="3" borderId="2" xfId="6" applyFont="1" applyFill="1" applyBorder="1" applyAlignment="1">
      <alignment horizontal="center" vertical="center" wrapText="1"/>
    </xf>
    <xf numFmtId="0" fontId="10" fillId="3" borderId="21" xfId="6" applyFont="1" applyFill="1" applyBorder="1" applyAlignment="1">
      <alignment horizontal="center" vertical="center" wrapText="1"/>
    </xf>
    <xf numFmtId="0" fontId="23" fillId="5" borderId="22" xfId="1" applyFont="1" applyFill="1" applyBorder="1" applyAlignment="1">
      <alignment horizontal="left" vertical="center" wrapText="1"/>
    </xf>
    <xf numFmtId="0" fontId="23" fillId="2" borderId="22" xfId="1" applyFont="1" applyFill="1" applyBorder="1" applyAlignment="1">
      <alignment horizontal="left" vertical="center" wrapText="1"/>
    </xf>
    <xf numFmtId="0" fontId="10" fillId="3" borderId="14" xfId="6" applyFont="1" applyFill="1" applyBorder="1" applyAlignment="1">
      <alignment horizontal="center" vertical="center" wrapText="1"/>
    </xf>
    <xf numFmtId="0" fontId="24" fillId="3" borderId="15" xfId="6" applyFont="1" applyFill="1" applyBorder="1" applyAlignment="1">
      <alignment vertical="center"/>
    </xf>
    <xf numFmtId="0" fontId="24" fillId="3" borderId="16" xfId="6" applyFont="1" applyFill="1" applyBorder="1" applyAlignment="1">
      <alignment vertical="center"/>
    </xf>
    <xf numFmtId="0" fontId="10" fillId="3" borderId="12" xfId="6" applyFont="1" applyFill="1" applyBorder="1" applyAlignment="1">
      <alignment horizontal="center" vertical="center" textRotation="90" wrapText="1"/>
    </xf>
    <xf numFmtId="0" fontId="10" fillId="3" borderId="17" xfId="6" applyFont="1" applyFill="1" applyBorder="1" applyAlignment="1">
      <alignment horizontal="center" vertical="center" textRotation="90" wrapText="1"/>
    </xf>
    <xf numFmtId="0" fontId="10" fillId="3" borderId="23" xfId="6" applyFont="1" applyFill="1" applyBorder="1" applyAlignment="1">
      <alignment horizontal="center" vertical="center" textRotation="90" wrapText="1"/>
    </xf>
    <xf numFmtId="0" fontId="10" fillId="3" borderId="19" xfId="6" applyFont="1" applyFill="1" applyBorder="1" applyAlignment="1">
      <alignment horizontal="center" vertical="center" wrapText="1"/>
    </xf>
    <xf numFmtId="0" fontId="13" fillId="4" borderId="0" xfId="0" applyFont="1" applyFill="1" applyBorder="1" applyAlignment="1">
      <alignment horizontal="center" vertical="center"/>
    </xf>
    <xf numFmtId="0" fontId="20" fillId="0" borderId="0" xfId="0" applyFont="1" applyBorder="1"/>
    <xf numFmtId="0" fontId="21" fillId="0" borderId="0" xfId="0" applyFont="1" applyBorder="1"/>
    <xf numFmtId="0" fontId="14" fillId="4" borderId="0" xfId="0" applyFont="1" applyFill="1" applyBorder="1" applyAlignment="1">
      <alignment horizontal="center"/>
    </xf>
    <xf numFmtId="0" fontId="10" fillId="3" borderId="22" xfId="6" applyFont="1" applyFill="1" applyBorder="1" applyAlignment="1">
      <alignment horizontal="center" vertical="center" wrapText="1"/>
    </xf>
    <xf numFmtId="0" fontId="10" fillId="3" borderId="8" xfId="6" applyFont="1" applyFill="1" applyBorder="1" applyAlignment="1">
      <alignment horizontal="center" vertical="center" wrapText="1"/>
    </xf>
    <xf numFmtId="0" fontId="10" fillId="3" borderId="4" xfId="6" applyFont="1" applyFill="1" applyBorder="1" applyAlignment="1">
      <alignment horizontal="center" vertical="center" wrapText="1"/>
    </xf>
    <xf numFmtId="0" fontId="10" fillId="3" borderId="7" xfId="6" applyFont="1" applyFill="1" applyBorder="1" applyAlignment="1">
      <alignment horizontal="center" vertical="center" textRotation="90" wrapText="1"/>
    </xf>
    <xf numFmtId="0" fontId="10" fillId="3" borderId="5" xfId="6" applyFont="1" applyFill="1" applyBorder="1" applyAlignment="1">
      <alignment horizontal="center" vertical="center" textRotation="90" wrapText="1"/>
    </xf>
    <xf numFmtId="0" fontId="10" fillId="3" borderId="20" xfId="6" applyFont="1" applyFill="1" applyBorder="1" applyAlignment="1">
      <alignment horizontal="center" vertical="center" textRotation="90" wrapText="1"/>
    </xf>
    <xf numFmtId="0" fontId="10" fillId="3" borderId="9" xfId="6" applyFont="1" applyFill="1" applyBorder="1" applyAlignment="1">
      <alignment horizontal="center" vertical="center" wrapText="1"/>
    </xf>
    <xf numFmtId="0" fontId="24" fillId="3" borderId="9" xfId="6" applyFont="1" applyFill="1" applyBorder="1"/>
    <xf numFmtId="0" fontId="24" fillId="3" borderId="10" xfId="6" applyFont="1" applyFill="1" applyBorder="1"/>
    <xf numFmtId="0" fontId="10" fillId="3" borderId="11" xfId="6" applyFont="1" applyFill="1" applyBorder="1" applyAlignment="1">
      <alignment horizontal="center" vertical="center" wrapText="1"/>
    </xf>
    <xf numFmtId="0" fontId="12" fillId="5" borderId="6" xfId="0" applyFont="1" applyFill="1" applyBorder="1" applyAlignment="1">
      <alignment horizontal="center" vertical="center"/>
    </xf>
    <xf numFmtId="0" fontId="12" fillId="5" borderId="5" xfId="0" applyFont="1" applyFill="1" applyBorder="1" applyAlignment="1">
      <alignment horizontal="center" vertical="center"/>
    </xf>
    <xf numFmtId="0" fontId="12" fillId="5" borderId="2" xfId="0" applyFont="1" applyFill="1" applyBorder="1" applyAlignment="1">
      <alignment horizontal="center" vertical="center"/>
    </xf>
    <xf numFmtId="0" fontId="12" fillId="5" borderId="4" xfId="0" applyFont="1" applyFill="1" applyBorder="1" applyAlignment="1">
      <alignment horizontal="center" vertical="center"/>
    </xf>
    <xf numFmtId="9" fontId="11" fillId="5" borderId="22" xfId="0" applyNumberFormat="1" applyFont="1" applyFill="1" applyBorder="1" applyAlignment="1">
      <alignment horizontal="center" vertical="center"/>
    </xf>
    <xf numFmtId="0" fontId="11" fillId="5" borderId="6" xfId="0" applyFont="1" applyFill="1" applyBorder="1" applyAlignment="1">
      <alignment horizontal="center" vertical="center"/>
    </xf>
    <xf numFmtId="0" fontId="11" fillId="5" borderId="5" xfId="0" applyFont="1" applyFill="1" applyBorder="1" applyAlignment="1">
      <alignment horizontal="center" vertical="center"/>
    </xf>
    <xf numFmtId="9" fontId="12" fillId="5" borderId="22" xfId="5" applyFont="1" applyFill="1" applyBorder="1" applyAlignment="1">
      <alignment horizontal="center" vertical="center"/>
    </xf>
    <xf numFmtId="0" fontId="12" fillId="0" borderId="27" xfId="0" applyFont="1" applyFill="1" applyBorder="1" applyAlignment="1">
      <alignment horizontal="center" vertical="center"/>
    </xf>
    <xf numFmtId="0" fontId="11" fillId="5" borderId="13" xfId="0" applyFont="1" applyFill="1" applyBorder="1" applyAlignment="1">
      <alignment horizontal="center" vertical="center"/>
    </xf>
    <xf numFmtId="0" fontId="11" fillId="5" borderId="18" xfId="0" applyFont="1" applyFill="1" applyBorder="1" applyAlignment="1">
      <alignment horizontal="center" vertical="center"/>
    </xf>
    <xf numFmtId="0" fontId="23" fillId="5" borderId="19" xfId="1" applyFont="1" applyFill="1" applyBorder="1" applyAlignment="1">
      <alignment vertical="center" wrapText="1"/>
    </xf>
    <xf numFmtId="0" fontId="12" fillId="5" borderId="19" xfId="0" applyFont="1" applyFill="1" applyBorder="1" applyAlignment="1">
      <alignment vertical="center" wrapText="1"/>
    </xf>
    <xf numFmtId="0" fontId="12" fillId="5" borderId="19" xfId="0" applyFont="1" applyFill="1" applyBorder="1" applyAlignment="1">
      <alignment horizontal="center" vertical="center" wrapText="1"/>
    </xf>
    <xf numFmtId="0" fontId="12" fillId="5" borderId="6" xfId="0" applyFont="1" applyFill="1" applyBorder="1" applyAlignment="1">
      <alignment horizontal="center" vertical="center" wrapText="1"/>
    </xf>
    <xf numFmtId="0" fontId="11" fillId="5" borderId="22" xfId="0" applyFont="1" applyFill="1" applyBorder="1" applyAlignment="1">
      <alignment horizontal="center" vertical="center" wrapText="1"/>
    </xf>
    <xf numFmtId="0" fontId="11" fillId="5" borderId="6" xfId="0" applyFont="1" applyFill="1" applyBorder="1" applyAlignment="1">
      <alignment horizontal="center" vertical="center" wrapText="1"/>
    </xf>
    <xf numFmtId="0" fontId="0" fillId="0" borderId="4" xfId="0" applyFill="1" applyBorder="1" applyAlignment="1">
      <alignment horizontal="center"/>
    </xf>
    <xf numFmtId="0" fontId="0" fillId="0" borderId="21" xfId="0" applyFill="1" applyBorder="1" applyAlignment="1">
      <alignment horizontal="center"/>
    </xf>
    <xf numFmtId="9" fontId="11" fillId="5" borderId="6" xfId="5" applyFont="1" applyFill="1" applyBorder="1" applyAlignment="1">
      <alignment horizontal="center" vertical="center"/>
    </xf>
    <xf numFmtId="0" fontId="23" fillId="0" borderId="24" xfId="1" applyFont="1" applyBorder="1" applyAlignment="1">
      <alignment horizontal="left" vertical="center" wrapText="1"/>
    </xf>
    <xf numFmtId="0" fontId="23" fillId="0" borderId="1" xfId="1" applyFont="1" applyBorder="1" applyAlignment="1">
      <alignment horizontal="left" vertical="center" wrapText="1"/>
    </xf>
    <xf numFmtId="0" fontId="23" fillId="0" borderId="3" xfId="1" applyFont="1" applyBorder="1" applyAlignment="1">
      <alignment horizontal="left" vertical="center" wrapText="1"/>
    </xf>
    <xf numFmtId="0" fontId="23" fillId="0" borderId="0" xfId="1" applyFont="1" applyBorder="1" applyAlignment="1">
      <alignment horizontal="left" vertical="center" wrapText="1"/>
    </xf>
    <xf numFmtId="0" fontId="23" fillId="0" borderId="20" xfId="1" applyFont="1" applyBorder="1" applyAlignment="1">
      <alignment horizontal="left" vertical="center" wrapText="1"/>
    </xf>
    <xf numFmtId="0" fontId="23" fillId="0" borderId="28" xfId="1" applyFont="1" applyBorder="1" applyAlignment="1">
      <alignment horizontal="left" vertical="center" wrapText="1"/>
    </xf>
    <xf numFmtId="0" fontId="23" fillId="0" borderId="22" xfId="2" applyFont="1" applyFill="1" applyBorder="1" applyAlignment="1">
      <alignment horizontal="center" vertical="center"/>
    </xf>
    <xf numFmtId="9" fontId="23" fillId="0" borderId="22" xfId="5" applyNumberFormat="1" applyFont="1" applyFill="1" applyBorder="1" applyAlignment="1">
      <alignment horizontal="center" vertical="center"/>
    </xf>
    <xf numFmtId="9" fontId="23" fillId="0" borderId="22" xfId="5" applyFont="1" applyFill="1" applyBorder="1" applyAlignment="1">
      <alignment horizontal="center" vertical="center"/>
    </xf>
    <xf numFmtId="0" fontId="23" fillId="0" borderId="22" xfId="1" applyFont="1" applyBorder="1" applyAlignment="1">
      <alignment horizontal="center" vertical="center" wrapText="1"/>
    </xf>
    <xf numFmtId="0" fontId="12" fillId="0" borderId="22" xfId="0" applyFont="1" applyBorder="1" applyAlignment="1">
      <alignment horizontal="center" vertical="center" wrapText="1"/>
    </xf>
    <xf numFmtId="0" fontId="6" fillId="0" borderId="2" xfId="0" applyFont="1" applyFill="1" applyBorder="1" applyAlignment="1">
      <alignment horizontal="center" vertical="center" textRotation="90" wrapText="1"/>
    </xf>
    <xf numFmtId="0" fontId="6" fillId="0" borderId="4" xfId="0" applyFont="1" applyFill="1" applyBorder="1" applyAlignment="1">
      <alignment horizontal="center" vertical="center" textRotation="90" wrapText="1"/>
    </xf>
    <xf numFmtId="0" fontId="23" fillId="0" borderId="24" xfId="1" applyFont="1" applyFill="1" applyBorder="1" applyAlignment="1">
      <alignment vertical="center" wrapText="1"/>
    </xf>
    <xf numFmtId="0" fontId="23" fillId="0" borderId="1" xfId="1" applyFont="1" applyFill="1" applyBorder="1" applyAlignment="1">
      <alignment vertical="center" wrapText="1"/>
    </xf>
    <xf numFmtId="0" fontId="23" fillId="0" borderId="3" xfId="1" applyFont="1" applyFill="1" applyBorder="1" applyAlignment="1">
      <alignment vertical="center" wrapText="1"/>
    </xf>
    <xf numFmtId="0" fontId="23" fillId="0" borderId="0" xfId="1" applyFont="1" applyFill="1" applyBorder="1" applyAlignment="1">
      <alignment vertical="center" wrapText="1"/>
    </xf>
    <xf numFmtId="0" fontId="23" fillId="0" borderId="20" xfId="1" applyFont="1" applyFill="1" applyBorder="1" applyAlignment="1">
      <alignment vertical="center" wrapText="1"/>
    </xf>
    <xf numFmtId="0" fontId="23" fillId="0" borderId="28" xfId="1" applyFont="1" applyFill="1" applyBorder="1" applyAlignment="1">
      <alignment vertical="center" wrapText="1"/>
    </xf>
    <xf numFmtId="0" fontId="23" fillId="0" borderId="22" xfId="2" applyFont="1" applyFill="1" applyBorder="1" applyAlignment="1">
      <alignment horizontal="center" vertical="center" wrapText="1"/>
    </xf>
    <xf numFmtId="9" fontId="23" fillId="0" borderId="22" xfId="2" applyNumberFormat="1" applyFont="1" applyFill="1" applyBorder="1" applyAlignment="1">
      <alignment horizontal="center" vertical="center"/>
    </xf>
    <xf numFmtId="0" fontId="9" fillId="4" borderId="3" xfId="0" applyFont="1" applyFill="1" applyBorder="1" applyAlignment="1">
      <alignment horizontal="center" vertical="center"/>
    </xf>
    <xf numFmtId="0" fontId="9" fillId="4" borderId="0" xfId="0" applyFont="1" applyFill="1" applyBorder="1" applyAlignment="1">
      <alignment horizontal="center" vertical="center"/>
    </xf>
    <xf numFmtId="0" fontId="9" fillId="4" borderId="4" xfId="0" applyFont="1" applyFill="1" applyBorder="1" applyAlignment="1">
      <alignment horizontal="center" vertical="center"/>
    </xf>
    <xf numFmtId="0" fontId="10" fillId="4" borderId="3" xfId="0" applyFont="1" applyFill="1" applyBorder="1" applyAlignment="1">
      <alignment horizontal="center"/>
    </xf>
    <xf numFmtId="0" fontId="10" fillId="4" borderId="0" xfId="0" applyFont="1" applyFill="1" applyBorder="1" applyAlignment="1">
      <alignment horizontal="center"/>
    </xf>
    <xf numFmtId="0" fontId="10" fillId="4" borderId="4" xfId="0" applyFont="1" applyFill="1" applyBorder="1" applyAlignment="1">
      <alignment horizontal="center"/>
    </xf>
    <xf numFmtId="0" fontId="10" fillId="0" borderId="22" xfId="0" applyFont="1" applyFill="1" applyBorder="1" applyAlignment="1">
      <alignment horizontal="center" vertical="center" wrapText="1"/>
    </xf>
    <xf numFmtId="0" fontId="10" fillId="0" borderId="22" xfId="0" applyFont="1" applyFill="1" applyBorder="1" applyAlignment="1">
      <alignment horizontal="center"/>
    </xf>
  </cellXfs>
  <cellStyles count="9">
    <cellStyle name="Millares 3" xfId="4" xr:uid="{6A32EBEF-8C18-4879-A0D0-BE53A7F27781}"/>
    <cellStyle name="Normal" xfId="0" builtinId="0"/>
    <cellStyle name="Normal 2" xfId="1" xr:uid="{0673859F-2BB0-4273-9712-AE26277B4A32}"/>
    <cellStyle name="Normal 2 2" xfId="7" xr:uid="{DBA1A0DF-D997-4E19-B30E-2B3178C793A0}"/>
    <cellStyle name="Normal 2 4" xfId="2" xr:uid="{DF0548E1-9F3B-4E42-8F32-53994CFBB22F}"/>
    <cellStyle name="Normal 3" xfId="6" xr:uid="{187E11FF-36EE-4B98-BDA2-389D732485B8}"/>
    <cellStyle name="Normal 4" xfId="3" xr:uid="{681A0902-9FD6-4FD1-ACCB-CFAC67900675}"/>
    <cellStyle name="Porcentaje" xfId="5" builtinId="5"/>
    <cellStyle name="Porcentaje 2" xfId="8" xr:uid="{E6C91EAB-2914-4C59-9DD0-E5385AF3A95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3</xdr:col>
      <xdr:colOff>2700049</xdr:colOff>
      <xdr:row>177</xdr:row>
      <xdr:rowOff>136082</xdr:rowOff>
    </xdr:from>
    <xdr:to>
      <xdr:col>10</xdr:col>
      <xdr:colOff>17131</xdr:colOff>
      <xdr:row>185</xdr:row>
      <xdr:rowOff>129485</xdr:rowOff>
    </xdr:to>
    <xdr:sp macro="" textlink="">
      <xdr:nvSpPr>
        <xdr:cNvPr id="7" name="9 CuadroTexto">
          <a:extLst>
            <a:ext uri="{FF2B5EF4-FFF2-40B4-BE49-F238E27FC236}">
              <a16:creationId xmlns:a16="http://schemas.microsoft.com/office/drawing/2014/main" id="{D310F378-2905-40C0-BAE9-3E3F6586CEC3}"/>
            </a:ext>
          </a:extLst>
        </xdr:cNvPr>
        <xdr:cNvSpPr txBox="1"/>
      </xdr:nvSpPr>
      <xdr:spPr>
        <a:xfrm>
          <a:off x="6156927" y="54516862"/>
          <a:ext cx="5634033" cy="1480233"/>
        </a:xfrm>
        <a:prstGeom prst="rect">
          <a:avLst/>
        </a:prstGeom>
        <a:pattFill>
          <a:fgClr>
            <a:srgbClr val="FFFFFF"/>
          </a:fgClr>
          <a:bgClr>
            <a:srgbClr val="FFFFFF"/>
          </a:bgClr>
        </a:patt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marL="0" marR="0" indent="0" defTabSz="914400" eaLnBrk="1" fontAlgn="auto" latinLnBrk="0" hangingPunct="1">
            <a:lnSpc>
              <a:spcPts val="1400"/>
            </a:lnSpc>
            <a:spcBef>
              <a:spcPts val="0"/>
            </a:spcBef>
            <a:spcAft>
              <a:spcPts val="0"/>
            </a:spcAft>
            <a:buClrTx/>
            <a:buSzTx/>
            <a:buFontTx/>
            <a:buNone/>
            <a:tabLst/>
            <a:defRPr/>
          </a:pPr>
          <a:endParaRPr lang="en-US" sz="1600" b="1">
            <a:solidFill>
              <a:srgbClr val="000000"/>
            </a:solidFill>
            <a:latin typeface="Candara" pitchFamily="34" charset="0"/>
            <a:ea typeface="+mn-ea"/>
            <a:cs typeface="+mn-cs"/>
          </a:endParaRPr>
        </a:p>
        <a:p>
          <a:pPr marL="0" marR="0" indent="0" algn="ctr" defTabSz="914400" eaLnBrk="1" fontAlgn="auto" latinLnBrk="0" hangingPunct="1">
            <a:lnSpc>
              <a:spcPts val="1400"/>
            </a:lnSpc>
            <a:spcBef>
              <a:spcPts val="0"/>
            </a:spcBef>
            <a:spcAft>
              <a:spcPts val="0"/>
            </a:spcAft>
            <a:buClrTx/>
            <a:buSzTx/>
            <a:buFontTx/>
            <a:buNone/>
            <a:tabLst/>
            <a:defRPr/>
          </a:pPr>
          <a:r>
            <a:rPr lang="en-US" sz="1300" b="1">
              <a:solidFill>
                <a:srgbClr val="000000"/>
              </a:solidFill>
              <a:latin typeface="Century Gothic" panose="020B0502020202020204" pitchFamily="34" charset="0"/>
              <a:ea typeface="+mn-ea"/>
              <a:cs typeface="+mn-cs"/>
            </a:rPr>
            <a:t>DIRECTOR</a:t>
          </a:r>
          <a:r>
            <a:rPr lang="en-US" sz="1300" b="1" baseline="0">
              <a:solidFill>
                <a:srgbClr val="000000"/>
              </a:solidFill>
              <a:latin typeface="Century Gothic" panose="020B0502020202020204" pitchFamily="34" charset="0"/>
              <a:ea typeface="+mn-ea"/>
              <a:cs typeface="+mn-cs"/>
            </a:rPr>
            <a:t> GENERAL DE ADMINISTRACIÓN Y FINANZAS</a:t>
          </a:r>
          <a:r>
            <a:rPr lang="en-US" sz="1300" b="1">
              <a:solidFill>
                <a:srgbClr val="000000"/>
              </a:solidFill>
              <a:latin typeface="Century Gothic" panose="020B0502020202020204" pitchFamily="34" charset="0"/>
              <a:ea typeface="+mn-ea"/>
              <a:cs typeface="+mn-cs"/>
            </a:rPr>
            <a:t>:</a:t>
          </a:r>
        </a:p>
        <a:p>
          <a:pPr marL="0" marR="0" indent="0" algn="ctr" defTabSz="914400" eaLnBrk="1" fontAlgn="auto" latinLnBrk="0" hangingPunct="1">
            <a:lnSpc>
              <a:spcPts val="1400"/>
            </a:lnSpc>
            <a:spcBef>
              <a:spcPts val="0"/>
            </a:spcBef>
            <a:spcAft>
              <a:spcPts val="0"/>
            </a:spcAft>
            <a:buClrTx/>
            <a:buSzTx/>
            <a:buFontTx/>
            <a:buNone/>
            <a:tabLst/>
            <a:defRPr/>
          </a:pPr>
          <a:endParaRPr lang="en-US" sz="1300" b="1">
            <a:solidFill>
              <a:srgbClr val="000000"/>
            </a:solidFill>
            <a:latin typeface="Century Gothic" panose="020B0502020202020204" pitchFamily="34" charset="0"/>
            <a:ea typeface="+mn-ea"/>
            <a:cs typeface="+mn-cs"/>
          </a:endParaRPr>
        </a:p>
        <a:p>
          <a:pPr marL="0" marR="0" indent="0" algn="ctr" defTabSz="914400" eaLnBrk="1" fontAlgn="auto" latinLnBrk="0" hangingPunct="1">
            <a:lnSpc>
              <a:spcPts val="1400"/>
            </a:lnSpc>
            <a:spcBef>
              <a:spcPts val="0"/>
            </a:spcBef>
            <a:spcAft>
              <a:spcPts val="0"/>
            </a:spcAft>
            <a:buClrTx/>
            <a:buSzTx/>
            <a:buFontTx/>
            <a:buNone/>
            <a:tabLst/>
            <a:defRPr/>
          </a:pPr>
          <a:endParaRPr lang="en-US" sz="1300" b="1">
            <a:solidFill>
              <a:srgbClr val="000000"/>
            </a:solidFill>
            <a:latin typeface="Century Gothic" panose="020B0502020202020204" pitchFamily="34" charset="0"/>
            <a:ea typeface="+mn-ea"/>
            <a:cs typeface="+mn-cs"/>
          </a:endParaRPr>
        </a:p>
        <a:p>
          <a:pPr marL="0" marR="0" lvl="0" indent="0" algn="ctr" defTabSz="914400" eaLnBrk="1" fontAlgn="auto" latinLnBrk="0" hangingPunct="1">
            <a:lnSpc>
              <a:spcPts val="1000"/>
            </a:lnSpc>
            <a:spcBef>
              <a:spcPts val="0"/>
            </a:spcBef>
            <a:spcAft>
              <a:spcPts val="0"/>
            </a:spcAft>
            <a:buClrTx/>
            <a:buSzTx/>
            <a:buFontTx/>
            <a:buNone/>
            <a:tabLst/>
            <a:defRPr/>
          </a:pPr>
          <a:endParaRPr lang="en-US" sz="3500" b="1">
            <a:solidFill>
              <a:srgbClr val="000000"/>
            </a:solidFill>
            <a:effectLst/>
            <a:latin typeface="Century Gothic" panose="020B0502020202020204" pitchFamily="34" charset="0"/>
            <a:ea typeface="+mn-ea"/>
            <a:cs typeface="+mn-cs"/>
          </a:endParaRPr>
        </a:p>
        <a:p>
          <a:pPr marL="0" marR="0" indent="0" algn="ctr" defTabSz="914400" eaLnBrk="1" fontAlgn="auto" latinLnBrk="0" hangingPunct="1">
            <a:lnSpc>
              <a:spcPts val="1500"/>
            </a:lnSpc>
            <a:spcBef>
              <a:spcPts val="0"/>
            </a:spcBef>
            <a:spcAft>
              <a:spcPts val="0"/>
            </a:spcAft>
            <a:buClrTx/>
            <a:buSzTx/>
            <a:buFontTx/>
            <a:buNone/>
            <a:tabLst/>
            <a:defRPr/>
          </a:pPr>
          <a:endParaRPr lang="en-US" sz="1700">
            <a:solidFill>
              <a:srgbClr val="000000"/>
            </a:solidFill>
            <a:latin typeface="Century Gothic" panose="020B0502020202020204" pitchFamily="34" charset="0"/>
            <a:ea typeface="+mn-ea"/>
            <a:cs typeface="+mn-cs"/>
          </a:endParaRPr>
        </a:p>
        <a:p>
          <a:pPr algn="ctr">
            <a:lnSpc>
              <a:spcPts val="900"/>
            </a:lnSpc>
          </a:pPr>
          <a:endParaRPr lang="en-US" sz="1300">
            <a:solidFill>
              <a:srgbClr val="000000"/>
            </a:solidFill>
            <a:latin typeface="Century Gothic" panose="020B0502020202020204" pitchFamily="34" charset="0"/>
          </a:endParaRPr>
        </a:p>
        <a:p>
          <a:pPr algn="ctr">
            <a:lnSpc>
              <a:spcPts val="900"/>
            </a:lnSpc>
          </a:pPr>
          <a:r>
            <a:rPr lang="en-US" sz="1300">
              <a:solidFill>
                <a:srgbClr val="000000"/>
              </a:solidFill>
              <a:latin typeface="Century Gothic" panose="020B0502020202020204" pitchFamily="34" charset="0"/>
            </a:rPr>
            <a:t>EMILIO</a:t>
          </a:r>
          <a:r>
            <a:rPr lang="en-US" sz="1300" baseline="0">
              <a:solidFill>
                <a:srgbClr val="000000"/>
              </a:solidFill>
              <a:latin typeface="Century Gothic" panose="020B0502020202020204" pitchFamily="34" charset="0"/>
            </a:rPr>
            <a:t> RODRÍGUEZ LÓPEZ</a:t>
          </a:r>
          <a:endParaRPr lang="en-US" sz="1300">
            <a:solidFill>
              <a:srgbClr val="000000"/>
            </a:solidFill>
            <a:latin typeface="Century Gothic" panose="020B0502020202020204" pitchFamily="34" charset="0"/>
          </a:endParaRPr>
        </a:p>
      </xdr:txBody>
    </xdr:sp>
    <xdr:clientData/>
  </xdr:twoCellAnchor>
  <xdr:twoCellAnchor editAs="oneCell">
    <xdr:from>
      <xdr:col>14</xdr:col>
      <xdr:colOff>33045</xdr:colOff>
      <xdr:row>0</xdr:row>
      <xdr:rowOff>0</xdr:rowOff>
    </xdr:from>
    <xdr:to>
      <xdr:col>17</xdr:col>
      <xdr:colOff>225180</xdr:colOff>
      <xdr:row>6</xdr:row>
      <xdr:rowOff>19049</xdr:rowOff>
    </xdr:to>
    <xdr:pic>
      <xdr:nvPicPr>
        <xdr:cNvPr id="10" name="Imagen 9">
          <a:extLst>
            <a:ext uri="{FF2B5EF4-FFF2-40B4-BE49-F238E27FC236}">
              <a16:creationId xmlns:a16="http://schemas.microsoft.com/office/drawing/2014/main" id="{6ADC1EB8-0A4F-478E-B087-C52E884FA02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882395" y="0"/>
          <a:ext cx="2538706" cy="1276349"/>
        </a:xfrm>
        <a:prstGeom prst="rect">
          <a:avLst/>
        </a:prstGeom>
        <a:noFill/>
        <a:ln/>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177</xdr:row>
      <xdr:rowOff>176561</xdr:rowOff>
    </xdr:from>
    <xdr:to>
      <xdr:col>3</xdr:col>
      <xdr:colOff>2505075</xdr:colOff>
      <xdr:row>185</xdr:row>
      <xdr:rowOff>107386</xdr:rowOff>
    </xdr:to>
    <xdr:sp macro="" textlink="">
      <xdr:nvSpPr>
        <xdr:cNvPr id="12" name="9 CuadroTexto">
          <a:extLst>
            <a:ext uri="{FF2B5EF4-FFF2-40B4-BE49-F238E27FC236}">
              <a16:creationId xmlns:a16="http://schemas.microsoft.com/office/drawing/2014/main" id="{D2A04578-7BB7-4079-8438-150015BB6216}"/>
            </a:ext>
          </a:extLst>
        </xdr:cNvPr>
        <xdr:cNvSpPr txBox="1"/>
      </xdr:nvSpPr>
      <xdr:spPr>
        <a:xfrm>
          <a:off x="0" y="54557341"/>
          <a:ext cx="5961953" cy="1417655"/>
        </a:xfrm>
        <a:prstGeom prst="rect">
          <a:avLst/>
        </a:prstGeom>
        <a:pattFill>
          <a:fgClr>
            <a:srgbClr val="FFFFFF"/>
          </a:fgClr>
          <a:bgClr>
            <a:srgbClr val="FFFFFF"/>
          </a:bgClr>
        </a:patt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marL="0" marR="0" indent="0" defTabSz="914400" eaLnBrk="1" fontAlgn="auto" latinLnBrk="0" hangingPunct="1">
            <a:lnSpc>
              <a:spcPts val="1400"/>
            </a:lnSpc>
            <a:spcBef>
              <a:spcPts val="0"/>
            </a:spcBef>
            <a:spcAft>
              <a:spcPts val="0"/>
            </a:spcAft>
            <a:buClrTx/>
            <a:buSzTx/>
            <a:buFontTx/>
            <a:buNone/>
            <a:tabLst/>
            <a:defRPr/>
          </a:pPr>
          <a:endParaRPr lang="en-US" sz="1600" b="1">
            <a:solidFill>
              <a:schemeClr val="dk1"/>
            </a:solidFill>
            <a:latin typeface="Candara" pitchFamily="34" charset="0"/>
            <a:ea typeface="+mn-ea"/>
            <a:cs typeface="+mn-cs"/>
          </a:endParaRPr>
        </a:p>
        <a:p>
          <a:pPr algn="ctr" eaLnBrk="1" fontAlgn="auto" latinLnBrk="0" hangingPunct="1"/>
          <a:r>
            <a:rPr lang="en-US" sz="1300" b="1">
              <a:solidFill>
                <a:schemeClr val="dk1"/>
              </a:solidFill>
              <a:effectLst/>
              <a:latin typeface="Century Gothic" panose="020B0502020202020204" pitchFamily="34" charset="0"/>
              <a:ea typeface="+mn-ea"/>
              <a:cs typeface="+mn-cs"/>
            </a:rPr>
            <a:t>PRESIDENTE:</a:t>
          </a:r>
        </a:p>
        <a:p>
          <a:pPr algn="ctr" eaLnBrk="1" fontAlgn="auto" latinLnBrk="0" hangingPunct="1"/>
          <a:endParaRPr lang="es-MX" sz="1300">
            <a:effectLst/>
            <a:latin typeface="Century Gothic" panose="020B0502020202020204" pitchFamily="34" charset="0"/>
          </a:endParaRPr>
        </a:p>
        <a:p>
          <a:pPr marL="0" marR="0" indent="0" algn="ctr" defTabSz="914400" eaLnBrk="1" fontAlgn="auto" latinLnBrk="0" hangingPunct="1">
            <a:lnSpc>
              <a:spcPts val="1400"/>
            </a:lnSpc>
            <a:spcBef>
              <a:spcPts val="0"/>
            </a:spcBef>
            <a:spcAft>
              <a:spcPts val="0"/>
            </a:spcAft>
            <a:buClrTx/>
            <a:buSzTx/>
            <a:buFontTx/>
            <a:buNone/>
            <a:tabLst/>
            <a:defRPr/>
          </a:pPr>
          <a:endParaRPr lang="en-US" sz="1300" b="1">
            <a:solidFill>
              <a:schemeClr val="dk1"/>
            </a:solidFill>
            <a:latin typeface="Century Gothic" panose="020B0502020202020204" pitchFamily="34" charset="0"/>
            <a:ea typeface="+mn-ea"/>
            <a:cs typeface="+mn-cs"/>
          </a:endParaRPr>
        </a:p>
        <a:p>
          <a:pPr marL="0" marR="0" lvl="0" indent="0" algn="ctr" defTabSz="914400" eaLnBrk="1" fontAlgn="auto" latinLnBrk="0" hangingPunct="1">
            <a:lnSpc>
              <a:spcPts val="1000"/>
            </a:lnSpc>
            <a:spcBef>
              <a:spcPts val="0"/>
            </a:spcBef>
            <a:spcAft>
              <a:spcPts val="0"/>
            </a:spcAft>
            <a:buClrTx/>
            <a:buSzTx/>
            <a:buFontTx/>
            <a:buNone/>
            <a:tabLst/>
            <a:defRPr/>
          </a:pPr>
          <a:endParaRPr lang="en-US" sz="1300" b="1">
            <a:solidFill>
              <a:schemeClr val="dk1"/>
            </a:solidFill>
            <a:effectLst/>
            <a:latin typeface="Century Gothic" panose="020B0502020202020204" pitchFamily="34" charset="0"/>
            <a:ea typeface="+mn-ea"/>
            <a:cs typeface="+mn-cs"/>
          </a:endParaRPr>
        </a:p>
        <a:p>
          <a:pPr marL="0" marR="0" indent="0" algn="ctr" defTabSz="914400" eaLnBrk="1" fontAlgn="auto" latinLnBrk="0" hangingPunct="1">
            <a:lnSpc>
              <a:spcPts val="1500"/>
            </a:lnSpc>
            <a:spcBef>
              <a:spcPts val="0"/>
            </a:spcBef>
            <a:spcAft>
              <a:spcPts val="0"/>
            </a:spcAft>
            <a:buClrTx/>
            <a:buSzTx/>
            <a:buFontTx/>
            <a:buNone/>
            <a:tabLst/>
            <a:defRPr/>
          </a:pPr>
          <a:endParaRPr lang="en-US" sz="3500">
            <a:solidFill>
              <a:schemeClr val="dk1"/>
            </a:solidFill>
            <a:latin typeface="Century Gothic" panose="020B0502020202020204" pitchFamily="34" charset="0"/>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300" b="0" i="0" u="none" strike="noStrike" kern="0" cap="none" spc="0" normalizeH="0" baseline="0" noProof="0">
              <a:ln>
                <a:noFill/>
              </a:ln>
              <a:solidFill>
                <a:prstClr val="black"/>
              </a:solidFill>
              <a:effectLst/>
              <a:uLnTx/>
              <a:uFillTx/>
              <a:latin typeface="Century Gothic" panose="020B0502020202020204" pitchFamily="34" charset="0"/>
              <a:ea typeface="+mn-ea"/>
              <a:cs typeface="+mn-cs"/>
            </a:rPr>
            <a:t>JORGE ÁLVARO OCHOA ORDUÑO</a:t>
          </a:r>
        </a:p>
      </xdr:txBody>
    </xdr:sp>
    <xdr:clientData/>
  </xdr:twoCellAnchor>
  <xdr:twoCellAnchor>
    <xdr:from>
      <xdr:col>10</xdr:col>
      <xdr:colOff>136550</xdr:colOff>
      <xdr:row>177</xdr:row>
      <xdr:rowOff>156523</xdr:rowOff>
    </xdr:from>
    <xdr:to>
      <xdr:col>17</xdr:col>
      <xdr:colOff>602922</xdr:colOff>
      <xdr:row>185</xdr:row>
      <xdr:rowOff>149926</xdr:rowOff>
    </xdr:to>
    <xdr:sp macro="" textlink="">
      <xdr:nvSpPr>
        <xdr:cNvPr id="5" name="9 CuadroTexto">
          <a:extLst>
            <a:ext uri="{FF2B5EF4-FFF2-40B4-BE49-F238E27FC236}">
              <a16:creationId xmlns:a16="http://schemas.microsoft.com/office/drawing/2014/main" id="{63BC1646-60CD-4CE8-A999-3B68C6D62ED0}"/>
            </a:ext>
          </a:extLst>
        </xdr:cNvPr>
        <xdr:cNvSpPr txBox="1"/>
      </xdr:nvSpPr>
      <xdr:spPr>
        <a:xfrm>
          <a:off x="11578456" y="53448898"/>
          <a:ext cx="5466997" cy="1422153"/>
        </a:xfrm>
        <a:prstGeom prst="rect">
          <a:avLst/>
        </a:prstGeom>
        <a:pattFill>
          <a:fgClr>
            <a:srgbClr val="FFFFFF"/>
          </a:fgClr>
          <a:bgClr>
            <a:srgbClr val="FFFFFF"/>
          </a:bgClr>
        </a:patt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marL="0" marR="0" indent="0" defTabSz="914400" eaLnBrk="1" fontAlgn="auto" latinLnBrk="0" hangingPunct="1">
            <a:lnSpc>
              <a:spcPts val="1400"/>
            </a:lnSpc>
            <a:spcBef>
              <a:spcPts val="0"/>
            </a:spcBef>
            <a:spcAft>
              <a:spcPts val="0"/>
            </a:spcAft>
            <a:buClrTx/>
            <a:buSzTx/>
            <a:buFontTx/>
            <a:buNone/>
            <a:tabLst/>
            <a:defRPr/>
          </a:pPr>
          <a:endParaRPr lang="en-US" sz="1600" b="1">
            <a:solidFill>
              <a:srgbClr val="000000"/>
            </a:solidFill>
            <a:latin typeface="Candara" pitchFamily="34" charset="0"/>
            <a:ea typeface="+mn-ea"/>
            <a:cs typeface="+mn-cs"/>
          </a:endParaRPr>
        </a:p>
        <a:p>
          <a:pPr marL="0" marR="0" indent="0" algn="ctr" defTabSz="914400" eaLnBrk="1" fontAlgn="auto" latinLnBrk="0" hangingPunct="1">
            <a:lnSpc>
              <a:spcPts val="1400"/>
            </a:lnSpc>
            <a:spcBef>
              <a:spcPts val="0"/>
            </a:spcBef>
            <a:spcAft>
              <a:spcPts val="0"/>
            </a:spcAft>
            <a:buClrTx/>
            <a:buSzTx/>
            <a:buFontTx/>
            <a:buNone/>
            <a:tabLst/>
            <a:defRPr/>
          </a:pPr>
          <a:r>
            <a:rPr lang="en-US" sz="1300" b="1">
              <a:solidFill>
                <a:srgbClr val="000000"/>
              </a:solidFill>
              <a:latin typeface="Century Gothic" panose="020B0502020202020204" pitchFamily="34" charset="0"/>
              <a:ea typeface="+mn-ea"/>
              <a:cs typeface="+mn-cs"/>
            </a:rPr>
            <a:t>JEFE DEL DEPARTAMENTO DE PROGRAMACIÓN Y PRESUPUESTO:</a:t>
          </a:r>
        </a:p>
        <a:p>
          <a:pPr marL="0" marR="0" indent="0" algn="ctr" defTabSz="914400" eaLnBrk="1" fontAlgn="auto" latinLnBrk="0" hangingPunct="1">
            <a:lnSpc>
              <a:spcPts val="1400"/>
            </a:lnSpc>
            <a:spcBef>
              <a:spcPts val="0"/>
            </a:spcBef>
            <a:spcAft>
              <a:spcPts val="0"/>
            </a:spcAft>
            <a:buClrTx/>
            <a:buSzTx/>
            <a:buFontTx/>
            <a:buNone/>
            <a:tabLst/>
            <a:defRPr/>
          </a:pPr>
          <a:endParaRPr lang="en-US" sz="1300" b="1">
            <a:solidFill>
              <a:srgbClr val="000000"/>
            </a:solidFill>
            <a:latin typeface="Century Gothic" panose="020B0502020202020204" pitchFamily="34" charset="0"/>
            <a:ea typeface="+mn-ea"/>
            <a:cs typeface="+mn-cs"/>
          </a:endParaRPr>
        </a:p>
        <a:p>
          <a:pPr marL="0" marR="0" indent="0" algn="ctr" defTabSz="914400" eaLnBrk="1" fontAlgn="auto" latinLnBrk="0" hangingPunct="1">
            <a:lnSpc>
              <a:spcPts val="1400"/>
            </a:lnSpc>
            <a:spcBef>
              <a:spcPts val="0"/>
            </a:spcBef>
            <a:spcAft>
              <a:spcPts val="0"/>
            </a:spcAft>
            <a:buClrTx/>
            <a:buSzTx/>
            <a:buFontTx/>
            <a:buNone/>
            <a:tabLst/>
            <a:defRPr/>
          </a:pPr>
          <a:endParaRPr lang="en-US" sz="1300" b="1">
            <a:solidFill>
              <a:srgbClr val="000000"/>
            </a:solidFill>
            <a:latin typeface="Century Gothic" panose="020B0502020202020204" pitchFamily="34" charset="0"/>
            <a:ea typeface="+mn-ea"/>
            <a:cs typeface="+mn-cs"/>
          </a:endParaRPr>
        </a:p>
        <a:p>
          <a:pPr marL="0" marR="0" lvl="0" indent="0" algn="ctr" defTabSz="914400" eaLnBrk="1" fontAlgn="auto" latinLnBrk="0" hangingPunct="1">
            <a:lnSpc>
              <a:spcPts val="1000"/>
            </a:lnSpc>
            <a:spcBef>
              <a:spcPts val="0"/>
            </a:spcBef>
            <a:spcAft>
              <a:spcPts val="0"/>
            </a:spcAft>
            <a:buClrTx/>
            <a:buSzTx/>
            <a:buFontTx/>
            <a:buNone/>
            <a:tabLst/>
            <a:defRPr/>
          </a:pPr>
          <a:endParaRPr lang="en-US" sz="3500" b="1">
            <a:solidFill>
              <a:srgbClr val="000000"/>
            </a:solidFill>
            <a:effectLst/>
            <a:latin typeface="Century Gothic" panose="020B0502020202020204" pitchFamily="34" charset="0"/>
            <a:ea typeface="+mn-ea"/>
            <a:cs typeface="+mn-cs"/>
          </a:endParaRPr>
        </a:p>
        <a:p>
          <a:pPr marL="0" marR="0" indent="0" algn="ctr" defTabSz="914400" eaLnBrk="1" fontAlgn="auto" latinLnBrk="0" hangingPunct="1">
            <a:lnSpc>
              <a:spcPts val="1500"/>
            </a:lnSpc>
            <a:spcBef>
              <a:spcPts val="0"/>
            </a:spcBef>
            <a:spcAft>
              <a:spcPts val="0"/>
            </a:spcAft>
            <a:buClrTx/>
            <a:buSzTx/>
            <a:buFontTx/>
            <a:buNone/>
            <a:tabLst/>
            <a:defRPr/>
          </a:pPr>
          <a:endParaRPr lang="en-US" sz="1700">
            <a:solidFill>
              <a:srgbClr val="000000"/>
            </a:solidFill>
            <a:latin typeface="Century Gothic" panose="020B0502020202020204" pitchFamily="34" charset="0"/>
            <a:ea typeface="+mn-ea"/>
            <a:cs typeface="+mn-cs"/>
          </a:endParaRPr>
        </a:p>
        <a:p>
          <a:pPr algn="ctr">
            <a:lnSpc>
              <a:spcPts val="900"/>
            </a:lnSpc>
          </a:pPr>
          <a:endParaRPr lang="en-US" sz="1300">
            <a:solidFill>
              <a:srgbClr val="000000"/>
            </a:solidFill>
            <a:latin typeface="Century Gothic" panose="020B0502020202020204" pitchFamily="34" charset="0"/>
          </a:endParaRPr>
        </a:p>
        <a:p>
          <a:pPr algn="ctr">
            <a:lnSpc>
              <a:spcPts val="900"/>
            </a:lnSpc>
          </a:pPr>
          <a:r>
            <a:rPr lang="en-US" sz="1300">
              <a:solidFill>
                <a:srgbClr val="000000"/>
              </a:solidFill>
              <a:latin typeface="Century Gothic" panose="020B0502020202020204" pitchFamily="34" charset="0"/>
            </a:rPr>
            <a:t>JESSICA LIZETTE ALAS AGUILAR</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404812</xdr:colOff>
      <xdr:row>0</xdr:row>
      <xdr:rowOff>0</xdr:rowOff>
    </xdr:from>
    <xdr:to>
      <xdr:col>0</xdr:col>
      <xdr:colOff>1601470</xdr:colOff>
      <xdr:row>5</xdr:row>
      <xdr:rowOff>42862</xdr:rowOff>
    </xdr:to>
    <xdr:pic>
      <xdr:nvPicPr>
        <xdr:cNvPr id="2" name="Imagen 1">
          <a:extLst>
            <a:ext uri="{FF2B5EF4-FFF2-40B4-BE49-F238E27FC236}">
              <a16:creationId xmlns:a16="http://schemas.microsoft.com/office/drawing/2014/main" id="{EF723FFD-EE87-452B-9E76-C76530327B2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04812" y="0"/>
          <a:ext cx="1196658" cy="1214437"/>
        </a:xfrm>
        <a:prstGeom prst="rect">
          <a:avLst/>
        </a:prstGeom>
        <a:pattFill>
          <a:fgClr>
            <a:srgbClr val="FFFFFF"/>
          </a:fgClr>
          <a:bgClr>
            <a:srgbClr val="FFFFFF"/>
          </a:bgClr>
        </a:pattFill>
        <a:ln>
          <a:noFill/>
        </a:ln>
      </xdr:spPr>
    </xdr:pic>
    <xdr:clientData/>
  </xdr:twoCellAnchor>
  <xdr:oneCellAnchor>
    <xdr:from>
      <xdr:col>0</xdr:col>
      <xdr:colOff>1</xdr:colOff>
      <xdr:row>35</xdr:row>
      <xdr:rowOff>15027</xdr:rowOff>
    </xdr:from>
    <xdr:ext cx="3543300" cy="946998"/>
    <xdr:sp macro="" textlink="">
      <xdr:nvSpPr>
        <xdr:cNvPr id="3" name="Shape 3">
          <a:extLst>
            <a:ext uri="{FF2B5EF4-FFF2-40B4-BE49-F238E27FC236}">
              <a16:creationId xmlns:a16="http://schemas.microsoft.com/office/drawing/2014/main" id="{FD129AD0-18A9-402D-92F8-78A53B48CCC0}"/>
            </a:ext>
          </a:extLst>
        </xdr:cNvPr>
        <xdr:cNvSpPr txBox="1"/>
      </xdr:nvSpPr>
      <xdr:spPr>
        <a:xfrm>
          <a:off x="1" y="17474352"/>
          <a:ext cx="3543300" cy="946998"/>
        </a:xfrm>
        <a:prstGeom prst="rect">
          <a:avLst/>
        </a:prstGeom>
        <a:pattFill>
          <a:fgClr>
            <a:srgbClr val="FFFFFF"/>
          </a:fgClr>
          <a:bgClr>
            <a:srgbClr val="FFFFFF"/>
          </a:bgClr>
        </a:pattFill>
        <a:ln w="9525" cap="flat" cmpd="sng">
          <a:noFill/>
          <a:prstDash val="solid"/>
          <a:round/>
          <a:headEnd type="none" w="sm" len="sm"/>
          <a:tailEnd type="none" w="sm" len="sm"/>
        </a:ln>
      </xdr:spPr>
      <xdr:txBody>
        <a:bodyPr spcFirstLastPara="1" wrap="square" lIns="91425" tIns="45700" rIns="91425" bIns="45700" anchor="t" anchorCtr="0">
          <a:noAutofit/>
        </a:bodyPr>
        <a:lstStyle/>
        <a:p>
          <a:pPr marL="0" lvl="0" indent="0" algn="ctr" rtl="0">
            <a:spcBef>
              <a:spcPts val="0"/>
            </a:spcBef>
            <a:spcAft>
              <a:spcPts val="0"/>
            </a:spcAft>
            <a:buNone/>
          </a:pPr>
          <a:r>
            <a:rPr lang="en-US" sz="1200" b="1">
              <a:solidFill>
                <a:schemeClr val="dk1"/>
              </a:solidFill>
              <a:latin typeface="Calibri"/>
              <a:ea typeface="Calibri"/>
              <a:cs typeface="Calibri"/>
              <a:sym typeface="Calibri"/>
            </a:rPr>
            <a:t>DIRECTORA:</a:t>
          </a:r>
        </a:p>
        <a:p>
          <a:pPr marL="0" lvl="0" indent="0" algn="ctr" rtl="0">
            <a:spcBef>
              <a:spcPts val="0"/>
            </a:spcBef>
            <a:spcAft>
              <a:spcPts val="0"/>
            </a:spcAft>
            <a:buNone/>
          </a:pPr>
          <a:endParaRPr lang="en-US" sz="1200" b="1">
            <a:solidFill>
              <a:schemeClr val="dk1"/>
            </a:solidFill>
            <a:latin typeface="Calibri"/>
            <a:ea typeface="Calibri"/>
            <a:cs typeface="Calibri"/>
            <a:sym typeface="Calibri"/>
          </a:endParaRPr>
        </a:p>
        <a:p>
          <a:pPr marL="0" lvl="0" indent="0" algn="ctr" rtl="0">
            <a:spcBef>
              <a:spcPts val="0"/>
            </a:spcBef>
            <a:spcAft>
              <a:spcPts val="0"/>
            </a:spcAft>
            <a:buNone/>
          </a:pPr>
          <a:endParaRPr sz="1200"/>
        </a:p>
        <a:p>
          <a:pPr marL="0" lvl="0" indent="0" algn="ctr" rtl="0">
            <a:spcBef>
              <a:spcPts val="0"/>
            </a:spcBef>
            <a:spcAft>
              <a:spcPts val="0"/>
            </a:spcAft>
            <a:buNone/>
          </a:pPr>
          <a:r>
            <a:rPr lang="en-US" sz="1200" b="1">
              <a:solidFill>
                <a:schemeClr val="dk1"/>
              </a:solidFill>
              <a:latin typeface="Calibri"/>
              <a:ea typeface="Calibri"/>
              <a:cs typeface="Calibri"/>
              <a:sym typeface="Calibri"/>
            </a:rPr>
            <a:t>LIC. ANA MARÍA CONTRERAS CRUZ</a:t>
          </a:r>
          <a:endParaRPr sz="1200" b="1">
            <a:latin typeface="Calibri"/>
            <a:ea typeface="Calibri"/>
            <a:cs typeface="Calibri"/>
            <a:sym typeface="Calibri"/>
          </a:endParaRPr>
        </a:p>
      </xdr:txBody>
    </xdr:sp>
    <xdr:clientData fLocksWithSheet="0"/>
  </xdr:oneCellAnchor>
  <xdr:oneCellAnchor>
    <xdr:from>
      <xdr:col>2</xdr:col>
      <xdr:colOff>232063</xdr:colOff>
      <xdr:row>34</xdr:row>
      <xdr:rowOff>76200</xdr:rowOff>
    </xdr:from>
    <xdr:ext cx="3711287" cy="1352549"/>
    <xdr:sp macro="" textlink="">
      <xdr:nvSpPr>
        <xdr:cNvPr id="4" name="Shape 4">
          <a:extLst>
            <a:ext uri="{FF2B5EF4-FFF2-40B4-BE49-F238E27FC236}">
              <a16:creationId xmlns:a16="http://schemas.microsoft.com/office/drawing/2014/main" id="{76127986-D6FD-4EAB-A2C7-EFE8A45F090D}"/>
            </a:ext>
          </a:extLst>
        </xdr:cNvPr>
        <xdr:cNvSpPr txBox="1"/>
      </xdr:nvSpPr>
      <xdr:spPr>
        <a:xfrm>
          <a:off x="5527963" y="17335500"/>
          <a:ext cx="3711287" cy="1352549"/>
        </a:xfrm>
        <a:prstGeom prst="rect">
          <a:avLst/>
        </a:prstGeom>
        <a:pattFill>
          <a:fgClr>
            <a:srgbClr val="FFFFFF"/>
          </a:fgClr>
          <a:bgClr>
            <a:srgbClr val="FFFFFF"/>
          </a:bgClr>
        </a:pattFill>
        <a:ln w="9525" cap="flat" cmpd="sng">
          <a:noFill/>
          <a:prstDash val="solid"/>
          <a:round/>
          <a:headEnd type="none" w="sm" len="sm"/>
          <a:tailEnd type="none" w="sm" len="sm"/>
        </a:ln>
      </xdr:spPr>
      <xdr:txBody>
        <a:bodyPr spcFirstLastPara="1" wrap="square" lIns="91425" tIns="45700" rIns="91425" bIns="45700" anchor="t" anchorCtr="0">
          <a:noAutofit/>
        </a:bodyPr>
        <a:lstStyle/>
        <a:p>
          <a:pPr marL="0" lvl="0" indent="0" algn="ctr" rtl="0">
            <a:spcBef>
              <a:spcPts val="0"/>
            </a:spcBef>
            <a:spcAft>
              <a:spcPts val="0"/>
            </a:spcAft>
            <a:buNone/>
          </a:pPr>
          <a:r>
            <a:rPr lang="en-US" sz="1200" b="1">
              <a:solidFill>
                <a:schemeClr val="dk1"/>
              </a:solidFill>
              <a:latin typeface="Calibri"/>
              <a:ea typeface="Calibri"/>
              <a:cs typeface="Calibri"/>
              <a:sym typeface="Calibri"/>
            </a:rPr>
            <a:t>PRESIDENTE:</a:t>
          </a:r>
        </a:p>
        <a:p>
          <a:pPr marL="0" lvl="0" indent="0" algn="ctr" rtl="0">
            <a:spcBef>
              <a:spcPts val="0"/>
            </a:spcBef>
            <a:spcAft>
              <a:spcPts val="0"/>
            </a:spcAft>
            <a:buNone/>
          </a:pPr>
          <a:endParaRPr sz="1200"/>
        </a:p>
        <a:p>
          <a:pPr marL="0" lvl="0" indent="0" algn="ctr" rtl="0">
            <a:spcBef>
              <a:spcPts val="0"/>
            </a:spcBef>
            <a:spcAft>
              <a:spcPts val="0"/>
            </a:spcAft>
            <a:buNone/>
          </a:pPr>
          <a:endParaRPr sz="1200" b="1">
            <a:solidFill>
              <a:schemeClr val="dk1"/>
            </a:solidFill>
            <a:latin typeface="Calibri"/>
            <a:ea typeface="Calibri"/>
            <a:cs typeface="Calibri"/>
            <a:sym typeface="Calibri"/>
          </a:endParaRPr>
        </a:p>
        <a:p>
          <a:pPr marL="0" lvl="0" indent="0" algn="ctr" rtl="0">
            <a:spcBef>
              <a:spcPts val="0"/>
            </a:spcBef>
            <a:spcAft>
              <a:spcPts val="0"/>
            </a:spcAft>
            <a:buNone/>
          </a:pPr>
          <a:r>
            <a:rPr lang="en-US" sz="1200" b="1">
              <a:solidFill>
                <a:schemeClr val="dk1"/>
              </a:solidFill>
              <a:latin typeface="Calibri"/>
              <a:ea typeface="Calibri"/>
              <a:cs typeface="Calibri"/>
              <a:sym typeface="Calibri"/>
            </a:rPr>
            <a:t>LIC. MIGUEL</a:t>
          </a:r>
          <a:r>
            <a:rPr lang="en-US" sz="1200" b="1" baseline="0">
              <a:solidFill>
                <a:schemeClr val="dk1"/>
              </a:solidFill>
              <a:latin typeface="Calibri"/>
              <a:ea typeface="Calibri"/>
              <a:cs typeface="Calibri"/>
              <a:sym typeface="Calibri"/>
            </a:rPr>
            <a:t> ÁNGEL MORA MARRUFO</a:t>
          </a:r>
          <a:endParaRPr sz="1200" b="1">
            <a:latin typeface="Calibri"/>
            <a:ea typeface="Calibri"/>
            <a:cs typeface="Calibri"/>
            <a:sym typeface="Calibri"/>
          </a:endParaRPr>
        </a:p>
      </xdr:txBody>
    </xdr:sp>
    <xdr:clientData fLocksWithSheet="0"/>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Marisol\Desktop\CEDH%202022%20MGR\PROYECTO%20DE%20PRESUPUESTO%202023\2.-Proyecto%20de%20Presupuestos%202023%20%20(excel)\II.%20DESCRIPCION%20CLARA%20DE%20LOS%20PROGRAMAS\6.MATRIZ%20DEL%20MARCO%20LOGIC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Marisol\Desktop\2.-Proyecto%20de%20Presupuestos%202024%20%20(excel)\III.%20INDICADORES%20DE%20GESTION\III.%20INDICADORES%20DE%20GESTION%20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rco Jurídico "/>
      <sheetName val="Matriz de Plan. Estrateg."/>
      <sheetName val="Matriz de Responsabilidad"/>
      <sheetName val="Formato Árbol Problemas"/>
      <sheetName val="MATRIZ DE MARCO LOGICO"/>
      <sheetName val="MATRIZ DE INDICADORES"/>
      <sheetName val="Hoja1"/>
    </sheetNames>
    <sheetDataSet>
      <sheetData sheetId="0" refreshError="1"/>
      <sheetData sheetId="1" refreshError="1"/>
      <sheetData sheetId="2" refreshError="1"/>
      <sheetData sheetId="3" refreshError="1"/>
      <sheetData sheetId="4" refreshError="1">
        <row r="5">
          <cell r="T5" t="str">
            <v>50´589,680.18</v>
          </cell>
        </row>
        <row r="58">
          <cell r="N58" t="str">
            <v>INFORME DE ACCIONES EN ATENCION A LA DECLARATORIA DE ALERTA DE VIOLENCIA DE GENERO</v>
          </cell>
        </row>
      </sheetData>
      <sheetData sheetId="5" refreshError="1"/>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rco Jurídico "/>
      <sheetName val="Matriz de Plan. Estrateg."/>
      <sheetName val="Matriz de Responsabilidad"/>
      <sheetName val="Formato Árbol Problemas"/>
      <sheetName val="MATRIZ DE MARCO LOGICO"/>
      <sheetName val="MATRIZ DE INDICADORES"/>
      <sheetName val="Hoja1"/>
    </sheetNames>
    <sheetDataSet>
      <sheetData sheetId="0" refreshError="1"/>
      <sheetData sheetId="1" refreshError="1"/>
      <sheetData sheetId="2" refreshError="1"/>
      <sheetData sheetId="3" refreshError="1"/>
      <sheetData sheetId="4" refreshError="1"/>
      <sheetData sheetId="5" refreshError="1">
        <row r="87">
          <cell r="C87" t="str">
            <v>P1C5</v>
          </cell>
          <cell r="D87" t="str">
            <v>PROMUEVE, SUPERVISA, EVALÚA E INFORMA DE LAS ACCIONES CORRESPONDIENTES AL DESARROLLO Y SEGUIMIENTO DE ALERTA DE VIOLENCIA DE GÉNERO, EN DIVERSAS DEPENDENCIAS Y ENTIDADES DE LA ADMINISTRACIÓN PÚBLICA ESTATAL Y MUNICIPALES DE BAJA CALIFORNIA, EN CUMPLIMIENTO A LA MEDIDA DE PREVENCIÓN IV DE LA DECLARATORIA DE LA ALERTA DE GÉNERO EN  BAJA CALIFORNIA CONFORME A TRABAJOS DE LA COMISIÓN DE SEPASEBC.</v>
          </cell>
        </row>
        <row r="99">
          <cell r="D99" t="str">
            <v>DIAGNOSTICA, PROMUEVE, E INFORMA DE LAS ACCIONES CORRESPONDIENTE AL EJERCICIO PLENO DE LOS DERECHOS HUMANOS DE COMUNIDADES INDIGENAS Y AFROMEXICANAS EN EL ESTADO DE BAJA CALIFORNIA.</v>
          </cell>
        </row>
        <row r="111">
          <cell r="D111" t="str">
            <v>VELAR Y COADYUVAR EN EL CUMPLIMIENTO DE TODAS LAS ACTIVIDADES Y RECURSOS DE LA INSTITUCIÓN CONFORME A LA NORMATIVIDAD APLICABLE.</v>
          </cell>
        </row>
        <row r="123">
          <cell r="D123" t="str">
            <v>OPTIMIZAR EL GASTO DE OPERACIÓN DE LA COMISIÓN ESTATAL DE LOS DERECHOS HUMANOS CONFORME A LA NORMATIVIDAD APLICABLE EN LA MATERIA.</v>
          </cell>
        </row>
        <row r="134">
          <cell r="I134" t="str">
            <v>INFORME DE AVANCE DE GESTIÓN.</v>
          </cell>
        </row>
        <row r="367">
          <cell r="D367" t="str">
            <v>SOLICITAR INFORMACIÓN A ENTIDADES DE LA ADMINISTRACIÓN PUBLICA ESTATAL (TITULAR DEL PODER JUDICIAL ESTATAL, FISCALÍA GENERAL DEL ESTADO, CONGRESO DEL ESTADO DE B.C., SECRETARÍA DE SALUD, SECRETARÍA DE EDUCACIÓN, SECRETARÍA DEL TRABAJO, DEFENSORÍA PÚBLICA, INSTITUTO ESTATAL DE LAS MUJERES, INSTITUTOS MUNICIPALES DE LAS MUJERES, SECRETARÍA DE SEGURIDAD CIUDADANA, INSTITUTO DE MOVILIDAD SUSTENTABLE, SECRETARÍA DEL BIENESTAR, SECRETARÍA DE INCLUSIÓN SOCIAL E IGUALDAD DE GÉNERO, DIRECCIÓN DE COMUNICACIÓN SOCIAL, SECRETARÍA DE LA HONESTIDAD Y LA FUNCIÓN PÚBLICA, GOBIERNOS MUNICIPALES DE BAJA CALIFORNIA ENTRE OTRAS) QUE PERMITA MONITOREAR EL CUMPLIMIENTO DE ALERTA DE GÉNERO EN EL ESTADO DE BAJA CALIFORNIA.</v>
          </cell>
        </row>
        <row r="379">
          <cell r="D379" t="str">
            <v>EVALUAR PROTOCOLO DE INVESTIGACIÓN POR PARTE DE LA FISCALÍA RESPECTO A ALERTA DE VIOLENCIA DE GÉNERO.</v>
          </cell>
        </row>
        <row r="391">
          <cell r="D391" t="str">
            <v>GENERAR LA ESTADÍSTICA DE LOS CASOS DE VIOLENCIA HACIA LAS MUJERES  EN EL BANAVIM EN CUMPLIMIENTO DE LA MEDIDA DE PREVENCIÓN IX DE LA DECLARATORIA DE ALERTA DE GÉNERO, ALINEADA EN LOS TRABAJOS DE LA COMISIÓN DE ERRADICACIÓN DE SEPASEBC.</v>
          </cell>
        </row>
        <row r="403">
          <cell r="D403" t="str">
            <v>DIFUNDIR EN ESCUELAS Y CENTROS DE TRABAJO INFORMACIÓN DE DENUNCIAS DE ALERTA DE VIOLENCIA DE GÉNERO.</v>
          </cell>
        </row>
        <row r="416">
          <cell r="D416" t="str">
            <v>CAPACITAR  A EMPLEADOS DE LA CEDHBC RESPECTO A SEGUIMIENTO DE ALERTA DE VIOLENCIA DE GÉNERO.</v>
          </cell>
        </row>
        <row r="430">
          <cell r="D430" t="str">
            <v>PRESENTAR INFORME A TITULAR DEL EJECUTIVO DEL GOBIERNO DEL ESTADO DE BAJA CALIFORNIA Y QUE CONTENGA MEJORAR LOS INDICES DE TASA DE PREVALENCIA DELICTIVA Y PROMEDIO DE DELITOS COMETIDOS CONTRA  MUJERES Y HOMBRES CON RESPECTO A OTRAS ENTIDADES DEL PAÍS, EN CUMPLIMIENTO DE LAS ACCIONES DE LA ALERTA DE GÉNERO DE BAJA CALIFORNIA DECLARADA EN JUNIO DE 2021.</v>
          </cell>
        </row>
        <row r="442">
          <cell r="D442" t="str">
            <v>DIAGNOSTICAR  SITUACIONES DE VIOLACIONES A DERECHOS HUMANOS DE LAS COMUNIDADES INDIGENAS Y AFROMEXICANAS EN EL ESTADO DE BAJA CALIFORNIA.</v>
          </cell>
        </row>
        <row r="454">
          <cell r="D454" t="str">
            <v>PROMOCIONAR, Y DIFUNDIR DERECHOS HUMANOS EN COMUNIDADES INDIGENAS Y AFROMEXICANAS.</v>
          </cell>
        </row>
        <row r="466">
          <cell r="D466" t="str">
            <v>CAPACITAR EN MATERIA DE DERECHOS HUMANOS EN COMUNIDADES INDIGENAS Y AFROMEXICANAS.</v>
          </cell>
        </row>
        <row r="478">
          <cell r="D478" t="str">
            <v>PRESENTAR INFORME A TITULAR DEL EJECUTIVO DEL GOBIERNO DEL ESTADO DE B.C. RESPECTO A LAS ACCIONES EN DEFENSA DE LOS DERECHOS HUMANOS DE LAS COMUNIDADES INDIGENAS Y AFROMEXICANAS EN EL ESTADO DE BAJA CALIFORNIA.</v>
          </cell>
        </row>
        <row r="490">
          <cell r="D490" t="str">
            <v>VERIFICAR LA APLICACIÓN DE LAS NORMAS TÉCNICAS VIGENTES EN LAS ÁREAS DE OPERACIÓN</v>
          </cell>
        </row>
        <row r="502">
          <cell r="D502" t="str">
            <v>REVISAR Y EVALUAR LA CUENTA PÚBLICA, LOS INFORMES TRIMESTRALES DE AVANCE DE GESTIÓN QUE SEAN REMITIDOS AL CONGRESO.</v>
          </cell>
        </row>
        <row r="514">
          <cell r="D514" t="str">
            <v>ESTABLECER EL PROGRAMA PARA EL LLENADO DE LA DECLARACIÓN PATRIMONIAL Y DE INTERESES DE LOS SERVIDORES PUBLICOS ASI COMO SU REVISIÓN.</v>
          </cell>
        </row>
        <row r="526">
          <cell r="D526" t="str">
            <v>ATENDER Y DAR SEGUIMIENTO A LAS QUEJAS QUE SE PRESENTEN CONTRA EL PERSONAL Y DE ESTOS CONTRA LAS ACTUACIONES INTERNAS QUE AFECTEN SUS INTERESES Y DERECHOS LABORALES.</v>
          </cell>
        </row>
        <row r="538">
          <cell r="D538" t="str">
            <v>INFORMAR A LA AUDITORÍA SUPERIOR DEL ESTADO DE BAJA CALIFORNIA LAS OBSERVACIONES DE LAS REVISIONES QUE SE LLEVEN A CABO A LA CEDHBC.</v>
          </cell>
        </row>
        <row r="550">
          <cell r="D550" t="str">
            <v>REALIZAR SESION TRIMESTRAL DE COMITÉ DE ADQUISICIONES DE LA CEDHBC.</v>
          </cell>
        </row>
      </sheetData>
      <sheetData sheetId="6"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685B75-71F2-4F53-902E-3047BB484F57}">
  <dimension ref="A1:S470"/>
  <sheetViews>
    <sheetView tabSelected="1" view="pageBreakPreview" zoomScale="80" zoomScaleNormal="80" zoomScaleSheetLayoutView="80" workbookViewId="0">
      <selection activeCell="C7" sqref="C7:R7"/>
    </sheetView>
  </sheetViews>
  <sheetFormatPr baseColWidth="10" defaultRowHeight="15" x14ac:dyDescent="0.25"/>
  <cols>
    <col min="1" max="1" width="19" style="30" customWidth="1"/>
    <col min="2" max="2" width="11.140625" style="30" customWidth="1"/>
    <col min="3" max="3" width="20.28515625" style="30" customWidth="1"/>
    <col min="4" max="4" width="41.42578125" style="30" customWidth="1"/>
    <col min="5" max="5" width="29.28515625" style="30" customWidth="1"/>
    <col min="6" max="6" width="11.5703125" style="32" customWidth="1"/>
    <col min="7" max="7" width="10" style="32" customWidth="1"/>
    <col min="8" max="8" width="8.28515625" style="30" customWidth="1"/>
    <col min="9" max="9" width="9.42578125" style="30" customWidth="1"/>
    <col min="10" max="10" width="9.28515625" style="30" customWidth="1"/>
    <col min="11" max="11" width="8" style="30" customWidth="1"/>
    <col min="12" max="12" width="15.7109375" style="30" customWidth="1"/>
    <col min="13" max="13" width="7.85546875" style="30" customWidth="1"/>
    <col min="14" max="14" width="9.28515625" style="30" customWidth="1"/>
    <col min="15" max="15" width="8.85546875" style="30" customWidth="1"/>
    <col min="16" max="16" width="8.28515625" style="30" customWidth="1"/>
    <col min="17" max="17" width="17" style="30" customWidth="1"/>
    <col min="18" max="18" width="10.7109375" style="30" customWidth="1"/>
    <col min="19" max="16384" width="11.42578125" style="30"/>
  </cols>
  <sheetData>
    <row r="1" spans="1:19" ht="4.9000000000000004" customHeight="1" x14ac:dyDescent="0.25">
      <c r="A1" s="15" t="s">
        <v>4</v>
      </c>
      <c r="B1" s="15"/>
      <c r="C1" s="15"/>
      <c r="D1" s="15"/>
      <c r="E1" s="15"/>
      <c r="F1" s="18"/>
      <c r="G1" s="18"/>
      <c r="H1" s="15"/>
      <c r="I1" s="15"/>
      <c r="J1" s="15"/>
      <c r="K1" s="15"/>
      <c r="L1" s="15"/>
      <c r="M1" s="15"/>
      <c r="N1" s="15"/>
      <c r="O1" s="15"/>
      <c r="P1" s="15"/>
      <c r="Q1" s="15"/>
      <c r="R1" s="15"/>
      <c r="S1"/>
    </row>
    <row r="2" spans="1:19" ht="21.6" customHeight="1" x14ac:dyDescent="0.35">
      <c r="A2" s="15"/>
      <c r="B2" s="148" t="s">
        <v>28</v>
      </c>
      <c r="C2" s="149"/>
      <c r="D2" s="149"/>
      <c r="E2" s="149"/>
      <c r="F2" s="149"/>
      <c r="G2" s="149"/>
      <c r="H2" s="149"/>
      <c r="I2" s="149"/>
      <c r="J2" s="149"/>
      <c r="K2" s="149"/>
      <c r="L2" s="149"/>
      <c r="M2" s="149"/>
      <c r="N2" s="149"/>
      <c r="O2" s="149"/>
      <c r="P2" s="149"/>
      <c r="Q2" s="149"/>
      <c r="R2" s="149"/>
      <c r="S2"/>
    </row>
    <row r="3" spans="1:19" ht="19.899999999999999" customHeight="1" x14ac:dyDescent="0.35">
      <c r="A3" s="15"/>
      <c r="B3" s="148" t="s">
        <v>6</v>
      </c>
      <c r="C3" s="150"/>
      <c r="D3" s="150"/>
      <c r="E3" s="150"/>
      <c r="F3" s="150"/>
      <c r="G3" s="150"/>
      <c r="H3" s="150"/>
      <c r="I3" s="150"/>
      <c r="J3" s="150"/>
      <c r="K3" s="150"/>
      <c r="L3" s="150"/>
      <c r="M3" s="150"/>
      <c r="N3" s="150"/>
      <c r="O3" s="150"/>
      <c r="P3" s="150"/>
      <c r="Q3" s="150"/>
      <c r="R3" s="150"/>
      <c r="S3"/>
    </row>
    <row r="4" spans="1:19" ht="19.899999999999999" customHeight="1" x14ac:dyDescent="0.35">
      <c r="A4" s="15"/>
      <c r="B4" s="151" t="s">
        <v>173</v>
      </c>
      <c r="C4" s="149"/>
      <c r="D4" s="149"/>
      <c r="E4" s="149"/>
      <c r="F4" s="149"/>
      <c r="G4" s="149"/>
      <c r="H4" s="149"/>
      <c r="I4" s="149"/>
      <c r="J4" s="149"/>
      <c r="K4" s="149"/>
      <c r="L4" s="149"/>
      <c r="M4" s="149"/>
      <c r="N4" s="149"/>
      <c r="O4" s="149"/>
      <c r="P4" s="149"/>
      <c r="Q4" s="149"/>
      <c r="R4" s="149"/>
      <c r="S4"/>
    </row>
    <row r="5" spans="1:19" ht="8.4499999999999993" customHeight="1" x14ac:dyDescent="0.25">
      <c r="A5" s="15"/>
      <c r="B5" s="15"/>
      <c r="C5" s="15"/>
      <c r="D5" s="15"/>
      <c r="E5" s="19"/>
      <c r="F5" s="20"/>
      <c r="G5" s="20"/>
      <c r="H5" s="19"/>
      <c r="I5" s="15"/>
      <c r="J5" s="15"/>
      <c r="K5" s="15"/>
      <c r="L5" s="15"/>
      <c r="M5" s="15"/>
      <c r="N5" s="15"/>
      <c r="O5" s="15"/>
      <c r="P5" s="15"/>
      <c r="Q5" s="15"/>
      <c r="R5" s="15"/>
      <c r="S5"/>
    </row>
    <row r="6" spans="1:19" s="31" customFormat="1" ht="25.15" customHeight="1" x14ac:dyDescent="0.25">
      <c r="A6" s="129" t="s">
        <v>7</v>
      </c>
      <c r="B6" s="130"/>
      <c r="C6" s="131" t="s">
        <v>114</v>
      </c>
      <c r="D6" s="132"/>
      <c r="E6" s="132"/>
      <c r="F6" s="132"/>
      <c r="G6" s="132"/>
      <c r="H6" s="132"/>
      <c r="I6" s="132"/>
      <c r="J6" s="132"/>
      <c r="K6" s="132"/>
      <c r="L6" s="132"/>
      <c r="M6" s="132"/>
      <c r="N6" s="132"/>
      <c r="O6" s="132"/>
      <c r="P6" s="132"/>
      <c r="Q6" s="132"/>
      <c r="R6" s="132"/>
      <c r="S6" s="5"/>
    </row>
    <row r="7" spans="1:19" s="31" customFormat="1" ht="25.15" customHeight="1" x14ac:dyDescent="0.25">
      <c r="A7" s="129" t="s">
        <v>123</v>
      </c>
      <c r="B7" s="133"/>
      <c r="C7" s="131" t="s">
        <v>13</v>
      </c>
      <c r="D7" s="134"/>
      <c r="E7" s="134"/>
      <c r="F7" s="134"/>
      <c r="G7" s="134"/>
      <c r="H7" s="134"/>
      <c r="I7" s="134"/>
      <c r="J7" s="134"/>
      <c r="K7" s="134"/>
      <c r="L7" s="134"/>
      <c r="M7" s="134"/>
      <c r="N7" s="134"/>
      <c r="O7" s="134"/>
      <c r="P7" s="134"/>
      <c r="Q7" s="134"/>
      <c r="R7" s="132"/>
      <c r="S7" s="5"/>
    </row>
    <row r="8" spans="1:19" s="31" customFormat="1" ht="25.15" customHeight="1" x14ac:dyDescent="0.25">
      <c r="A8" s="129" t="s">
        <v>8</v>
      </c>
      <c r="B8" s="133"/>
      <c r="C8" s="131" t="s">
        <v>115</v>
      </c>
      <c r="D8" s="134"/>
      <c r="E8" s="134"/>
      <c r="F8" s="134"/>
      <c r="G8" s="134"/>
      <c r="H8" s="134"/>
      <c r="I8" s="134"/>
      <c r="J8" s="134"/>
      <c r="K8" s="134"/>
      <c r="L8" s="134"/>
      <c r="M8" s="134"/>
      <c r="N8" s="134"/>
      <c r="O8" s="134"/>
      <c r="P8" s="134"/>
      <c r="Q8" s="134"/>
      <c r="R8" s="132"/>
      <c r="S8" s="5"/>
    </row>
    <row r="9" spans="1:19" s="31" customFormat="1" ht="25.15" customHeight="1" x14ac:dyDescent="0.25">
      <c r="A9" s="129" t="s">
        <v>9</v>
      </c>
      <c r="B9" s="129"/>
      <c r="C9" s="131" t="s">
        <v>133</v>
      </c>
      <c r="D9" s="134"/>
      <c r="E9" s="134"/>
      <c r="F9" s="134"/>
      <c r="G9" s="134"/>
      <c r="H9" s="134"/>
      <c r="I9" s="134"/>
      <c r="J9" s="134"/>
      <c r="K9" s="134"/>
      <c r="L9" s="134"/>
      <c r="M9" s="134"/>
      <c r="N9" s="134"/>
      <c r="O9" s="134"/>
      <c r="P9" s="134"/>
      <c r="Q9" s="134"/>
      <c r="R9" s="132"/>
      <c r="S9" s="5"/>
    </row>
    <row r="10" spans="1:19" s="31" customFormat="1" ht="25.15" customHeight="1" x14ac:dyDescent="0.25">
      <c r="A10" s="129" t="s">
        <v>122</v>
      </c>
      <c r="B10" s="129"/>
      <c r="C10" s="131" t="s">
        <v>39</v>
      </c>
      <c r="D10" s="134"/>
      <c r="E10" s="134"/>
      <c r="F10" s="134"/>
      <c r="G10" s="134"/>
      <c r="H10" s="134"/>
      <c r="I10" s="134"/>
      <c r="J10" s="134"/>
      <c r="K10" s="134"/>
      <c r="L10" s="134"/>
      <c r="M10" s="134"/>
      <c r="N10" s="134"/>
      <c r="O10" s="134"/>
      <c r="P10" s="134"/>
      <c r="Q10" s="134"/>
      <c r="R10" s="132"/>
      <c r="S10" s="5"/>
    </row>
    <row r="11" spans="1:19" s="31" customFormat="1" ht="25.15" customHeight="1" x14ac:dyDescent="0.25">
      <c r="A11" s="129" t="s">
        <v>10</v>
      </c>
      <c r="B11" s="129"/>
      <c r="C11" s="131" t="s">
        <v>11</v>
      </c>
      <c r="D11" s="132"/>
      <c r="E11" s="132"/>
      <c r="F11" s="132"/>
      <c r="G11" s="132"/>
      <c r="H11" s="132"/>
      <c r="I11" s="132"/>
      <c r="J11" s="132"/>
      <c r="K11" s="132"/>
      <c r="L11" s="132"/>
      <c r="M11" s="132"/>
      <c r="N11" s="132"/>
      <c r="O11" s="132"/>
      <c r="P11" s="132"/>
      <c r="Q11" s="132"/>
      <c r="R11" s="132"/>
      <c r="S11" s="5"/>
    </row>
    <row r="12" spans="1:19" s="31" customFormat="1" ht="8.4499999999999993" customHeight="1" thickBot="1" x14ac:dyDescent="0.3">
      <c r="A12" s="21"/>
      <c r="B12" s="21"/>
      <c r="C12" s="22"/>
      <c r="D12" s="26"/>
      <c r="E12" s="26"/>
      <c r="F12" s="26"/>
      <c r="G12" s="26"/>
      <c r="H12" s="26"/>
      <c r="I12" s="26"/>
      <c r="J12" s="26"/>
      <c r="K12" s="26"/>
      <c r="L12" s="26"/>
      <c r="M12" s="26"/>
      <c r="N12" s="26"/>
      <c r="O12" s="26"/>
      <c r="P12" s="26"/>
      <c r="Q12" s="26"/>
      <c r="R12" s="26"/>
      <c r="S12" s="5"/>
    </row>
    <row r="13" spans="1:19" ht="15" customHeight="1" x14ac:dyDescent="0.3">
      <c r="A13" s="152" t="s">
        <v>15</v>
      </c>
      <c r="B13" s="152" t="s">
        <v>112</v>
      </c>
      <c r="C13" s="152" t="s">
        <v>27</v>
      </c>
      <c r="D13" s="152"/>
      <c r="E13" s="152" t="s">
        <v>16</v>
      </c>
      <c r="F13" s="153" t="s">
        <v>17</v>
      </c>
      <c r="G13" s="155" t="s">
        <v>18</v>
      </c>
      <c r="H13" s="158" t="s">
        <v>14</v>
      </c>
      <c r="I13" s="159"/>
      <c r="J13" s="159"/>
      <c r="K13" s="159"/>
      <c r="L13" s="160"/>
      <c r="M13" s="161" t="s">
        <v>113</v>
      </c>
      <c r="N13" s="159"/>
      <c r="O13" s="159"/>
      <c r="P13" s="159"/>
      <c r="Q13" s="159"/>
      <c r="R13" s="144" t="s">
        <v>22</v>
      </c>
      <c r="S13"/>
    </row>
    <row r="14" spans="1:19" ht="30" customHeight="1" x14ac:dyDescent="0.25">
      <c r="A14" s="152"/>
      <c r="B14" s="152"/>
      <c r="C14" s="152"/>
      <c r="D14" s="152"/>
      <c r="E14" s="152"/>
      <c r="F14" s="154"/>
      <c r="G14" s="156"/>
      <c r="H14" s="141" t="s">
        <v>158</v>
      </c>
      <c r="I14" s="142"/>
      <c r="J14" s="143"/>
      <c r="K14" s="137" t="s">
        <v>19</v>
      </c>
      <c r="L14" s="135" t="s">
        <v>20</v>
      </c>
      <c r="M14" s="141" t="s">
        <v>158</v>
      </c>
      <c r="N14" s="142"/>
      <c r="O14" s="143"/>
      <c r="P14" s="135" t="s">
        <v>19</v>
      </c>
      <c r="Q14" s="135" t="s">
        <v>21</v>
      </c>
      <c r="R14" s="145"/>
      <c r="S14"/>
    </row>
    <row r="15" spans="1:19" ht="19.899999999999999" customHeight="1" x14ac:dyDescent="0.25">
      <c r="A15" s="152"/>
      <c r="B15" s="152"/>
      <c r="C15" s="152"/>
      <c r="D15" s="152"/>
      <c r="E15" s="152"/>
      <c r="F15" s="138"/>
      <c r="G15" s="157"/>
      <c r="H15" s="27" t="s">
        <v>159</v>
      </c>
      <c r="I15" s="28" t="s">
        <v>160</v>
      </c>
      <c r="J15" s="28" t="s">
        <v>161</v>
      </c>
      <c r="K15" s="138"/>
      <c r="L15" s="136"/>
      <c r="M15" s="27" t="s">
        <v>159</v>
      </c>
      <c r="N15" s="28" t="s">
        <v>160</v>
      </c>
      <c r="O15" s="28" t="s">
        <v>161</v>
      </c>
      <c r="P15" s="138"/>
      <c r="Q15" s="147"/>
      <c r="R15" s="146"/>
      <c r="S15"/>
    </row>
    <row r="16" spans="1:19" ht="19.899999999999999" customHeight="1" x14ac:dyDescent="0.25">
      <c r="A16" s="107" t="s">
        <v>138</v>
      </c>
      <c r="B16" s="107"/>
      <c r="C16" s="124" t="s">
        <v>139</v>
      </c>
      <c r="D16" s="124"/>
      <c r="E16" s="84" t="s">
        <v>140</v>
      </c>
      <c r="F16" s="125" t="s">
        <v>44</v>
      </c>
      <c r="G16" s="118" t="s">
        <v>35</v>
      </c>
      <c r="H16" s="107">
        <v>0</v>
      </c>
      <c r="I16" s="107">
        <v>0</v>
      </c>
      <c r="J16" s="107">
        <v>382</v>
      </c>
      <c r="K16" s="107">
        <f>SUM(H16:J18)</f>
        <v>382</v>
      </c>
      <c r="L16" s="78">
        <v>1</v>
      </c>
      <c r="M16" s="115">
        <v>0</v>
      </c>
      <c r="N16" s="115">
        <v>0</v>
      </c>
      <c r="O16" s="115">
        <v>382</v>
      </c>
      <c r="P16" s="115">
        <f>SUM(M16:O16)</f>
        <v>382</v>
      </c>
      <c r="Q16" s="78">
        <f>+K16*L16/P16</f>
        <v>1</v>
      </c>
      <c r="R16" s="114">
        <v>0</v>
      </c>
      <c r="S16"/>
    </row>
    <row r="17" spans="1:19" ht="23.45" customHeight="1" x14ac:dyDescent="0.25">
      <c r="A17" s="107"/>
      <c r="B17" s="107"/>
      <c r="C17" s="124"/>
      <c r="D17" s="124"/>
      <c r="E17" s="84"/>
      <c r="F17" s="126"/>
      <c r="G17" s="119"/>
      <c r="H17" s="107"/>
      <c r="I17" s="107"/>
      <c r="J17" s="107"/>
      <c r="K17" s="107"/>
      <c r="L17" s="78"/>
      <c r="M17" s="116"/>
      <c r="N17" s="116"/>
      <c r="O17" s="116"/>
      <c r="P17" s="116"/>
      <c r="Q17" s="78"/>
      <c r="R17" s="107"/>
      <c r="S17"/>
    </row>
    <row r="18" spans="1:19" ht="25.9" customHeight="1" x14ac:dyDescent="0.25">
      <c r="A18" s="107"/>
      <c r="B18" s="107"/>
      <c r="C18" s="124"/>
      <c r="D18" s="124"/>
      <c r="E18" s="84"/>
      <c r="F18" s="127"/>
      <c r="G18" s="120"/>
      <c r="H18" s="107"/>
      <c r="I18" s="107"/>
      <c r="J18" s="107"/>
      <c r="K18" s="107"/>
      <c r="L18" s="78"/>
      <c r="M18" s="117"/>
      <c r="N18" s="117"/>
      <c r="O18" s="117"/>
      <c r="P18" s="117"/>
      <c r="Q18" s="78"/>
      <c r="R18" s="107"/>
      <c r="S18"/>
    </row>
    <row r="19" spans="1:19" ht="19.899999999999999" customHeight="1" x14ac:dyDescent="0.25">
      <c r="A19" s="107" t="s">
        <v>122</v>
      </c>
      <c r="B19" s="107"/>
      <c r="C19" s="124" t="s">
        <v>157</v>
      </c>
      <c r="D19" s="124"/>
      <c r="E19" s="84" t="s">
        <v>41</v>
      </c>
      <c r="F19" s="125" t="s">
        <v>44</v>
      </c>
      <c r="G19" s="118" t="s">
        <v>35</v>
      </c>
      <c r="H19" s="107">
        <v>0</v>
      </c>
      <c r="I19" s="107">
        <v>0</v>
      </c>
      <c r="J19" s="107">
        <v>191</v>
      </c>
      <c r="K19" s="107">
        <v>191</v>
      </c>
      <c r="L19" s="78">
        <v>0.5</v>
      </c>
      <c r="M19" s="107">
        <v>0</v>
      </c>
      <c r="N19" s="107">
        <v>0</v>
      </c>
      <c r="O19" s="107">
        <v>191</v>
      </c>
      <c r="P19" s="115">
        <f>SUM(M19:O19)</f>
        <v>191</v>
      </c>
      <c r="Q19" s="78">
        <f>P19*L19/K19</f>
        <v>0.5</v>
      </c>
      <c r="R19" s="114">
        <v>0</v>
      </c>
      <c r="S19"/>
    </row>
    <row r="20" spans="1:19" ht="19.899999999999999" customHeight="1" x14ac:dyDescent="0.25">
      <c r="A20" s="107"/>
      <c r="B20" s="107"/>
      <c r="C20" s="124"/>
      <c r="D20" s="124"/>
      <c r="E20" s="84"/>
      <c r="F20" s="126"/>
      <c r="G20" s="119"/>
      <c r="H20" s="107"/>
      <c r="I20" s="107"/>
      <c r="J20" s="107"/>
      <c r="K20" s="107"/>
      <c r="L20" s="78"/>
      <c r="M20" s="107"/>
      <c r="N20" s="107"/>
      <c r="O20" s="107"/>
      <c r="P20" s="116"/>
      <c r="Q20" s="78"/>
      <c r="R20" s="107"/>
      <c r="S20"/>
    </row>
    <row r="21" spans="1:19" ht="19.899999999999999" customHeight="1" x14ac:dyDescent="0.25">
      <c r="A21" s="107"/>
      <c r="B21" s="107"/>
      <c r="C21" s="124"/>
      <c r="D21" s="124"/>
      <c r="E21" s="84"/>
      <c r="F21" s="127"/>
      <c r="G21" s="120"/>
      <c r="H21" s="107"/>
      <c r="I21" s="107"/>
      <c r="J21" s="107"/>
      <c r="K21" s="107"/>
      <c r="L21" s="78"/>
      <c r="M21" s="107"/>
      <c r="N21" s="107"/>
      <c r="O21" s="107"/>
      <c r="P21" s="117"/>
      <c r="Q21" s="78"/>
      <c r="R21" s="107"/>
      <c r="S21"/>
    </row>
    <row r="22" spans="1:19" ht="15" customHeight="1" x14ac:dyDescent="0.25">
      <c r="A22" s="87" t="s">
        <v>23</v>
      </c>
      <c r="B22" s="87">
        <v>10701</v>
      </c>
      <c r="C22" s="139" t="s">
        <v>0</v>
      </c>
      <c r="D22" s="139"/>
      <c r="E22" s="80" t="s">
        <v>41</v>
      </c>
      <c r="F22" s="164" t="s">
        <v>44</v>
      </c>
      <c r="G22" s="162" t="s">
        <v>35</v>
      </c>
      <c r="H22" s="87">
        <f>+H25+H28+H31+H37+H34</f>
        <v>6</v>
      </c>
      <c r="I22" s="87">
        <f>+I25+I28+I31+I37+I34</f>
        <v>6</v>
      </c>
      <c r="J22" s="87">
        <f>+J25+J28+J31+J37+J34</f>
        <v>6</v>
      </c>
      <c r="K22" s="87">
        <f>SUM(K25:K39)</f>
        <v>18</v>
      </c>
      <c r="L22" s="88">
        <v>1</v>
      </c>
      <c r="M22" s="167">
        <f>+M25+M28+M31+M37+M34</f>
        <v>6</v>
      </c>
      <c r="N22" s="167">
        <f>+N25+N28+N31+N37+N34</f>
        <v>6</v>
      </c>
      <c r="O22" s="167">
        <f>+O25+O28+O31+O37+O34</f>
        <v>6</v>
      </c>
      <c r="P22" s="167">
        <f>SUM(P25:P39)</f>
        <v>18</v>
      </c>
      <c r="Q22" s="88">
        <f>P22*L22/K22</f>
        <v>1</v>
      </c>
      <c r="R22" s="166">
        <f>Q22-L22</f>
        <v>0</v>
      </c>
      <c r="S22"/>
    </row>
    <row r="23" spans="1:19" ht="19.899999999999999" customHeight="1" x14ac:dyDescent="0.25">
      <c r="A23" s="87"/>
      <c r="B23" s="87"/>
      <c r="C23" s="139"/>
      <c r="D23" s="139"/>
      <c r="E23" s="80"/>
      <c r="F23" s="165"/>
      <c r="G23" s="163"/>
      <c r="H23" s="87"/>
      <c r="I23" s="87"/>
      <c r="J23" s="87"/>
      <c r="K23" s="87"/>
      <c r="L23" s="88"/>
      <c r="M23" s="168"/>
      <c r="N23" s="168"/>
      <c r="O23" s="168"/>
      <c r="P23" s="168"/>
      <c r="Q23" s="88"/>
      <c r="R23" s="87"/>
      <c r="S23"/>
    </row>
    <row r="24" spans="1:19" ht="28.9" customHeight="1" x14ac:dyDescent="0.25">
      <c r="A24" s="87"/>
      <c r="B24" s="87"/>
      <c r="C24" s="139"/>
      <c r="D24" s="139"/>
      <c r="E24" s="80"/>
      <c r="F24" s="96"/>
      <c r="G24" s="97"/>
      <c r="H24" s="87"/>
      <c r="I24" s="87"/>
      <c r="J24" s="87"/>
      <c r="K24" s="87"/>
      <c r="L24" s="88"/>
      <c r="M24" s="92"/>
      <c r="N24" s="92"/>
      <c r="O24" s="92"/>
      <c r="P24" s="92"/>
      <c r="Q24" s="88"/>
      <c r="R24" s="87"/>
      <c r="S24"/>
    </row>
    <row r="25" spans="1:19" ht="15" customHeight="1" x14ac:dyDescent="0.25">
      <c r="A25" s="105" t="s">
        <v>24</v>
      </c>
      <c r="B25" s="107" t="s">
        <v>117</v>
      </c>
      <c r="C25" s="123" t="s">
        <v>1</v>
      </c>
      <c r="D25" s="123"/>
      <c r="E25" s="122" t="s">
        <v>53</v>
      </c>
      <c r="F25" s="125" t="s">
        <v>44</v>
      </c>
      <c r="G25" s="118" t="s">
        <v>35</v>
      </c>
      <c r="H25" s="77">
        <v>1</v>
      </c>
      <c r="I25" s="77">
        <v>1</v>
      </c>
      <c r="J25" s="77">
        <v>1</v>
      </c>
      <c r="K25" s="77">
        <f>SUM(H25:J27)</f>
        <v>3</v>
      </c>
      <c r="L25" s="86">
        <v>0.25</v>
      </c>
      <c r="M25" s="118">
        <v>1</v>
      </c>
      <c r="N25" s="118">
        <v>1</v>
      </c>
      <c r="O25" s="118">
        <v>1</v>
      </c>
      <c r="P25" s="118">
        <f>SUM(M25:O27)</f>
        <v>3</v>
      </c>
      <c r="Q25" s="78">
        <f>P25*L25/K25</f>
        <v>0.25</v>
      </c>
      <c r="R25" s="79">
        <f>Q25-L25</f>
        <v>0</v>
      </c>
      <c r="S25"/>
    </row>
    <row r="26" spans="1:19" ht="21.6" customHeight="1" x14ac:dyDescent="0.25">
      <c r="A26" s="105"/>
      <c r="B26" s="107"/>
      <c r="C26" s="123"/>
      <c r="D26" s="123"/>
      <c r="E26" s="122"/>
      <c r="F26" s="126"/>
      <c r="G26" s="119"/>
      <c r="H26" s="77"/>
      <c r="I26" s="77"/>
      <c r="J26" s="77"/>
      <c r="K26" s="77"/>
      <c r="L26" s="86"/>
      <c r="M26" s="119"/>
      <c r="N26" s="119"/>
      <c r="O26" s="119"/>
      <c r="P26" s="119"/>
      <c r="Q26" s="78"/>
      <c r="R26" s="77"/>
      <c r="S26" s="24"/>
    </row>
    <row r="27" spans="1:19" x14ac:dyDescent="0.25">
      <c r="A27" s="105"/>
      <c r="B27" s="107"/>
      <c r="C27" s="123"/>
      <c r="D27" s="123"/>
      <c r="E27" s="122"/>
      <c r="F27" s="127"/>
      <c r="G27" s="120"/>
      <c r="H27" s="118"/>
      <c r="I27" s="118"/>
      <c r="J27" s="118"/>
      <c r="K27" s="118"/>
      <c r="L27" s="86"/>
      <c r="M27" s="120"/>
      <c r="N27" s="120"/>
      <c r="O27" s="120"/>
      <c r="P27" s="120"/>
      <c r="Q27" s="78"/>
      <c r="R27" s="77"/>
      <c r="S27" s="24"/>
    </row>
    <row r="28" spans="1:19" ht="15" customHeight="1" x14ac:dyDescent="0.25">
      <c r="A28" s="105"/>
      <c r="B28" s="107" t="s">
        <v>118</v>
      </c>
      <c r="C28" s="140" t="s">
        <v>2</v>
      </c>
      <c r="D28" s="140"/>
      <c r="E28" s="122" t="s">
        <v>56</v>
      </c>
      <c r="F28" s="125" t="s">
        <v>44</v>
      </c>
      <c r="G28" s="118" t="s">
        <v>35</v>
      </c>
      <c r="H28" s="77">
        <v>1</v>
      </c>
      <c r="I28" s="77">
        <v>1</v>
      </c>
      <c r="J28" s="77">
        <v>1</v>
      </c>
      <c r="K28" s="77">
        <f>H28+I28+J28</f>
        <v>3</v>
      </c>
      <c r="L28" s="86">
        <v>0.25</v>
      </c>
      <c r="M28" s="118">
        <v>1</v>
      </c>
      <c r="N28" s="118">
        <v>1</v>
      </c>
      <c r="O28" s="118">
        <v>1</v>
      </c>
      <c r="P28" s="118">
        <f>M28+N28+O28</f>
        <v>3</v>
      </c>
      <c r="Q28" s="78">
        <f t="shared" ref="Q28" si="0">P28*L28/K28</f>
        <v>0.25</v>
      </c>
      <c r="R28" s="79">
        <f>Q28-L28</f>
        <v>0</v>
      </c>
      <c r="S28" s="24"/>
    </row>
    <row r="29" spans="1:19" ht="15" customHeight="1" x14ac:dyDescent="0.25">
      <c r="A29" s="105"/>
      <c r="B29" s="107"/>
      <c r="C29" s="140"/>
      <c r="D29" s="140"/>
      <c r="E29" s="122"/>
      <c r="F29" s="126"/>
      <c r="G29" s="119"/>
      <c r="H29" s="77"/>
      <c r="I29" s="77"/>
      <c r="J29" s="77"/>
      <c r="K29" s="77"/>
      <c r="L29" s="86"/>
      <c r="M29" s="119"/>
      <c r="N29" s="119"/>
      <c r="O29" s="119"/>
      <c r="P29" s="119"/>
      <c r="Q29" s="78"/>
      <c r="R29" s="77"/>
      <c r="S29" s="24"/>
    </row>
    <row r="30" spans="1:19" x14ac:dyDescent="0.25">
      <c r="A30" s="105"/>
      <c r="B30" s="107"/>
      <c r="C30" s="140"/>
      <c r="D30" s="140"/>
      <c r="E30" s="122"/>
      <c r="F30" s="127"/>
      <c r="G30" s="120"/>
      <c r="H30" s="77"/>
      <c r="I30" s="77"/>
      <c r="J30" s="77"/>
      <c r="K30" s="118"/>
      <c r="L30" s="90"/>
      <c r="M30" s="120"/>
      <c r="N30" s="120"/>
      <c r="O30" s="120"/>
      <c r="P30" s="120"/>
      <c r="Q30" s="78"/>
      <c r="R30" s="77"/>
      <c r="S30" s="24"/>
    </row>
    <row r="31" spans="1:19" ht="15" customHeight="1" x14ac:dyDescent="0.25">
      <c r="A31" s="105"/>
      <c r="B31" s="107" t="s">
        <v>119</v>
      </c>
      <c r="C31" s="123" t="s">
        <v>34</v>
      </c>
      <c r="D31" s="123"/>
      <c r="E31" s="122" t="s">
        <v>59</v>
      </c>
      <c r="F31" s="125" t="s">
        <v>44</v>
      </c>
      <c r="G31" s="118" t="s">
        <v>35</v>
      </c>
      <c r="H31" s="77">
        <v>1</v>
      </c>
      <c r="I31" s="77">
        <v>1</v>
      </c>
      <c r="J31" s="77">
        <v>1</v>
      </c>
      <c r="K31" s="77">
        <f>SUM(H31:J33)</f>
        <v>3</v>
      </c>
      <c r="L31" s="86">
        <v>0.25</v>
      </c>
      <c r="M31" s="118">
        <v>1</v>
      </c>
      <c r="N31" s="118">
        <f>1</f>
        <v>1</v>
      </c>
      <c r="O31" s="118">
        <f>1</f>
        <v>1</v>
      </c>
      <c r="P31" s="118">
        <f>SUM(M31:O33)</f>
        <v>3</v>
      </c>
      <c r="Q31" s="78">
        <f t="shared" ref="Q31" si="1">P31*L31/K31</f>
        <v>0.25</v>
      </c>
      <c r="R31" s="79">
        <f>Q31-L31</f>
        <v>0</v>
      </c>
      <c r="S31" s="24"/>
    </row>
    <row r="32" spans="1:19" ht="15" customHeight="1" x14ac:dyDescent="0.25">
      <c r="A32" s="105"/>
      <c r="B32" s="107"/>
      <c r="C32" s="123"/>
      <c r="D32" s="123"/>
      <c r="E32" s="122"/>
      <c r="F32" s="126"/>
      <c r="G32" s="119"/>
      <c r="H32" s="77"/>
      <c r="I32" s="77"/>
      <c r="J32" s="77"/>
      <c r="K32" s="77"/>
      <c r="L32" s="86"/>
      <c r="M32" s="119"/>
      <c r="N32" s="119"/>
      <c r="O32" s="119"/>
      <c r="P32" s="119"/>
      <c r="Q32" s="78"/>
      <c r="R32" s="77"/>
      <c r="S32" s="24"/>
    </row>
    <row r="33" spans="1:19" ht="36" customHeight="1" x14ac:dyDescent="0.25">
      <c r="A33" s="105"/>
      <c r="B33" s="107"/>
      <c r="C33" s="123"/>
      <c r="D33" s="123"/>
      <c r="E33" s="122"/>
      <c r="F33" s="127"/>
      <c r="G33" s="120"/>
      <c r="H33" s="77"/>
      <c r="I33" s="77"/>
      <c r="J33" s="77"/>
      <c r="K33" s="118"/>
      <c r="L33" s="90"/>
      <c r="M33" s="120"/>
      <c r="N33" s="120"/>
      <c r="O33" s="120"/>
      <c r="P33" s="120"/>
      <c r="Q33" s="78"/>
      <c r="R33" s="77"/>
      <c r="S33" s="24"/>
    </row>
    <row r="34" spans="1:19" ht="15" customHeight="1" x14ac:dyDescent="0.25">
      <c r="A34" s="105"/>
      <c r="B34" s="107" t="s">
        <v>120</v>
      </c>
      <c r="C34" s="140" t="s">
        <v>125</v>
      </c>
      <c r="D34" s="140"/>
      <c r="E34" s="122" t="s">
        <v>62</v>
      </c>
      <c r="F34" s="125" t="s">
        <v>44</v>
      </c>
      <c r="G34" s="118" t="s">
        <v>35</v>
      </c>
      <c r="H34" s="77">
        <v>2</v>
      </c>
      <c r="I34" s="77">
        <v>2</v>
      </c>
      <c r="J34" s="77">
        <v>2</v>
      </c>
      <c r="K34" s="77">
        <f>SUM(H34:J36)</f>
        <v>6</v>
      </c>
      <c r="L34" s="86">
        <v>0.25</v>
      </c>
      <c r="M34" s="118">
        <f>1+1</f>
        <v>2</v>
      </c>
      <c r="N34" s="118">
        <v>2</v>
      </c>
      <c r="O34" s="118">
        <v>2</v>
      </c>
      <c r="P34" s="118">
        <f>SUM(M34:O36)</f>
        <v>6</v>
      </c>
      <c r="Q34" s="78">
        <f t="shared" ref="Q34" si="2">P34*L34/K34</f>
        <v>0.25</v>
      </c>
      <c r="R34" s="79">
        <f>Q34-L34</f>
        <v>0</v>
      </c>
      <c r="S34" s="24"/>
    </row>
    <row r="35" spans="1:19" ht="16.899999999999999" customHeight="1" x14ac:dyDescent="0.25">
      <c r="A35" s="105"/>
      <c r="B35" s="107"/>
      <c r="C35" s="140"/>
      <c r="D35" s="140"/>
      <c r="E35" s="122"/>
      <c r="F35" s="126"/>
      <c r="G35" s="119"/>
      <c r="H35" s="77"/>
      <c r="I35" s="77"/>
      <c r="J35" s="77"/>
      <c r="K35" s="77"/>
      <c r="L35" s="86"/>
      <c r="M35" s="119"/>
      <c r="N35" s="119"/>
      <c r="O35" s="119"/>
      <c r="P35" s="119"/>
      <c r="Q35" s="78"/>
      <c r="R35" s="77"/>
      <c r="S35" s="24"/>
    </row>
    <row r="36" spans="1:19" x14ac:dyDescent="0.25">
      <c r="A36" s="105"/>
      <c r="B36" s="107"/>
      <c r="C36" s="140"/>
      <c r="D36" s="140"/>
      <c r="E36" s="122"/>
      <c r="F36" s="127"/>
      <c r="G36" s="120"/>
      <c r="H36" s="77"/>
      <c r="I36" s="77"/>
      <c r="J36" s="77"/>
      <c r="K36" s="77"/>
      <c r="L36" s="90"/>
      <c r="M36" s="120"/>
      <c r="N36" s="120"/>
      <c r="O36" s="120"/>
      <c r="P36" s="120"/>
      <c r="Q36" s="78"/>
      <c r="R36" s="77"/>
      <c r="S36" s="24"/>
    </row>
    <row r="37" spans="1:19" ht="15" customHeight="1" x14ac:dyDescent="0.25">
      <c r="A37" s="105"/>
      <c r="B37" s="107" t="s">
        <v>121</v>
      </c>
      <c r="C37" s="140" t="s">
        <v>126</v>
      </c>
      <c r="D37" s="140"/>
      <c r="E37" s="122" t="s">
        <v>127</v>
      </c>
      <c r="F37" s="125" t="s">
        <v>44</v>
      </c>
      <c r="G37" s="118" t="s">
        <v>35</v>
      </c>
      <c r="H37" s="77">
        <v>1</v>
      </c>
      <c r="I37" s="77">
        <v>1</v>
      </c>
      <c r="J37" s="77">
        <v>1</v>
      </c>
      <c r="K37" s="77">
        <f>SUM(H37:J39)</f>
        <v>3</v>
      </c>
      <c r="L37" s="86">
        <v>0.25</v>
      </c>
      <c r="M37" s="118">
        <v>1</v>
      </c>
      <c r="N37" s="118">
        <f>1</f>
        <v>1</v>
      </c>
      <c r="O37" s="118">
        <v>1</v>
      </c>
      <c r="P37" s="118">
        <f>SUM(M37:O39)</f>
        <v>3</v>
      </c>
      <c r="Q37" s="78">
        <f t="shared" ref="Q37" si="3">P37*L37/K37</f>
        <v>0.25</v>
      </c>
      <c r="R37" s="79">
        <f>Q37-L37</f>
        <v>0</v>
      </c>
      <c r="S37" s="24"/>
    </row>
    <row r="38" spans="1:19" ht="16.899999999999999" customHeight="1" x14ac:dyDescent="0.25">
      <c r="A38" s="105"/>
      <c r="B38" s="107"/>
      <c r="C38" s="140"/>
      <c r="D38" s="140"/>
      <c r="E38" s="122"/>
      <c r="F38" s="126"/>
      <c r="G38" s="119"/>
      <c r="H38" s="77"/>
      <c r="I38" s="77"/>
      <c r="J38" s="77"/>
      <c r="K38" s="77"/>
      <c r="L38" s="86"/>
      <c r="M38" s="119"/>
      <c r="N38" s="119"/>
      <c r="O38" s="119"/>
      <c r="P38" s="119"/>
      <c r="Q38" s="78"/>
      <c r="R38" s="77"/>
      <c r="S38" s="24"/>
    </row>
    <row r="39" spans="1:19" x14ac:dyDescent="0.25">
      <c r="A39" s="105"/>
      <c r="B39" s="107"/>
      <c r="C39" s="140"/>
      <c r="D39" s="140"/>
      <c r="E39" s="122"/>
      <c r="F39" s="127"/>
      <c r="G39" s="120"/>
      <c r="H39" s="77"/>
      <c r="I39" s="77"/>
      <c r="J39" s="77"/>
      <c r="K39" s="77"/>
      <c r="L39" s="90"/>
      <c r="M39" s="120"/>
      <c r="N39" s="120"/>
      <c r="O39" s="120"/>
      <c r="P39" s="120"/>
      <c r="Q39" s="78"/>
      <c r="R39" s="77"/>
      <c r="S39" s="24"/>
    </row>
    <row r="40" spans="1:19" ht="20.45" customHeight="1" x14ac:dyDescent="0.25">
      <c r="A40" s="87" t="s">
        <v>23</v>
      </c>
      <c r="B40" s="87">
        <v>10702</v>
      </c>
      <c r="C40" s="121" t="s">
        <v>109</v>
      </c>
      <c r="D40" s="121"/>
      <c r="E40" s="95" t="s">
        <v>41</v>
      </c>
      <c r="F40" s="164" t="s">
        <v>44</v>
      </c>
      <c r="G40" s="162" t="s">
        <v>35</v>
      </c>
      <c r="H40" s="87">
        <f>+H43+H46+H49+H52</f>
        <v>5</v>
      </c>
      <c r="I40" s="87">
        <f>+I43+I46+I49+I52</f>
        <v>5</v>
      </c>
      <c r="J40" s="87">
        <f>+J43+J46+J49+J52</f>
        <v>5</v>
      </c>
      <c r="K40" s="87">
        <f>SUM(K43:K54)</f>
        <v>15</v>
      </c>
      <c r="L40" s="169">
        <v>1</v>
      </c>
      <c r="M40" s="87">
        <f>+M43+M46+M49+M52</f>
        <v>5</v>
      </c>
      <c r="N40" s="87">
        <f>+N43+N46+N49+N52</f>
        <v>5</v>
      </c>
      <c r="O40" s="87">
        <f>+O43+O46+O49+O52</f>
        <v>5</v>
      </c>
      <c r="P40" s="87">
        <f>SUM(P43:P54)</f>
        <v>15</v>
      </c>
      <c r="Q40" s="88">
        <f t="shared" ref="Q40" si="4">P40*L40/K40</f>
        <v>1</v>
      </c>
      <c r="R40" s="166">
        <f>Q40-L40</f>
        <v>0</v>
      </c>
      <c r="S40" s="24"/>
    </row>
    <row r="41" spans="1:19" ht="15" customHeight="1" x14ac:dyDescent="0.25">
      <c r="A41" s="87"/>
      <c r="B41" s="87"/>
      <c r="C41" s="121"/>
      <c r="D41" s="121"/>
      <c r="E41" s="95"/>
      <c r="F41" s="165"/>
      <c r="G41" s="163"/>
      <c r="H41" s="87"/>
      <c r="I41" s="87"/>
      <c r="J41" s="87"/>
      <c r="K41" s="87"/>
      <c r="L41" s="169"/>
      <c r="M41" s="87"/>
      <c r="N41" s="87"/>
      <c r="O41" s="87"/>
      <c r="P41" s="87"/>
      <c r="Q41" s="88"/>
      <c r="R41" s="87"/>
      <c r="S41" s="24"/>
    </row>
    <row r="42" spans="1:19" ht="39.6" customHeight="1" x14ac:dyDescent="0.25">
      <c r="A42" s="87"/>
      <c r="B42" s="87"/>
      <c r="C42" s="121"/>
      <c r="D42" s="121"/>
      <c r="E42" s="95"/>
      <c r="F42" s="96"/>
      <c r="G42" s="97"/>
      <c r="H42" s="87"/>
      <c r="I42" s="87"/>
      <c r="J42" s="87"/>
      <c r="K42" s="87"/>
      <c r="L42" s="169"/>
      <c r="M42" s="87"/>
      <c r="N42" s="87"/>
      <c r="O42" s="87"/>
      <c r="P42" s="87"/>
      <c r="Q42" s="88"/>
      <c r="R42" s="87"/>
      <c r="S42" s="24"/>
    </row>
    <row r="43" spans="1:19" ht="22.15" customHeight="1" x14ac:dyDescent="0.25">
      <c r="A43" s="105" t="s">
        <v>24</v>
      </c>
      <c r="B43" s="107" t="s">
        <v>117</v>
      </c>
      <c r="C43" s="140" t="s">
        <v>29</v>
      </c>
      <c r="D43" s="140"/>
      <c r="E43" s="122" t="s">
        <v>65</v>
      </c>
      <c r="F43" s="125" t="s">
        <v>44</v>
      </c>
      <c r="G43" s="118" t="s">
        <v>35</v>
      </c>
      <c r="H43" s="77">
        <v>1</v>
      </c>
      <c r="I43" s="77">
        <v>1</v>
      </c>
      <c r="J43" s="77">
        <v>1</v>
      </c>
      <c r="K43" s="77">
        <f t="shared" ref="K43" si="5">SUM(H43:J45)</f>
        <v>3</v>
      </c>
      <c r="L43" s="86">
        <v>0.25</v>
      </c>
      <c r="M43" s="118">
        <v>1</v>
      </c>
      <c r="N43" s="118">
        <v>1</v>
      </c>
      <c r="O43" s="118">
        <f>1</f>
        <v>1</v>
      </c>
      <c r="P43" s="118">
        <f>SUM(M43:O45)</f>
        <v>3</v>
      </c>
      <c r="Q43" s="78">
        <f t="shared" ref="Q43" si="6">P43*L43/K43</f>
        <v>0.25</v>
      </c>
      <c r="R43" s="79">
        <f>Q43-L43</f>
        <v>0</v>
      </c>
      <c r="S43" s="24"/>
    </row>
    <row r="44" spans="1:19" ht="28.15" customHeight="1" x14ac:dyDescent="0.25">
      <c r="A44" s="105"/>
      <c r="B44" s="107"/>
      <c r="C44" s="140"/>
      <c r="D44" s="140"/>
      <c r="E44" s="122"/>
      <c r="F44" s="126"/>
      <c r="G44" s="119"/>
      <c r="H44" s="77"/>
      <c r="I44" s="77"/>
      <c r="J44" s="77"/>
      <c r="K44" s="77"/>
      <c r="L44" s="86"/>
      <c r="M44" s="119"/>
      <c r="N44" s="119"/>
      <c r="O44" s="119"/>
      <c r="P44" s="119"/>
      <c r="Q44" s="78"/>
      <c r="R44" s="77"/>
      <c r="S44" s="24"/>
    </row>
    <row r="45" spans="1:19" ht="32.25" customHeight="1" x14ac:dyDescent="0.25">
      <c r="A45" s="105"/>
      <c r="B45" s="107"/>
      <c r="C45" s="140"/>
      <c r="D45" s="140"/>
      <c r="E45" s="122"/>
      <c r="F45" s="127"/>
      <c r="G45" s="120"/>
      <c r="H45" s="77"/>
      <c r="I45" s="77"/>
      <c r="J45" s="77"/>
      <c r="K45" s="77"/>
      <c r="L45" s="90"/>
      <c r="M45" s="120"/>
      <c r="N45" s="120"/>
      <c r="O45" s="120"/>
      <c r="P45" s="120"/>
      <c r="Q45" s="78"/>
      <c r="R45" s="77"/>
      <c r="S45" s="24"/>
    </row>
    <row r="46" spans="1:19" ht="18" customHeight="1" x14ac:dyDescent="0.25">
      <c r="A46" s="105"/>
      <c r="B46" s="107" t="s">
        <v>118</v>
      </c>
      <c r="C46" s="123" t="s">
        <v>110</v>
      </c>
      <c r="D46" s="123"/>
      <c r="E46" s="122" t="s">
        <v>68</v>
      </c>
      <c r="F46" s="125" t="s">
        <v>44</v>
      </c>
      <c r="G46" s="118" t="s">
        <v>35</v>
      </c>
      <c r="H46" s="77">
        <v>1</v>
      </c>
      <c r="I46" s="77">
        <v>1</v>
      </c>
      <c r="J46" s="77">
        <v>1</v>
      </c>
      <c r="K46" s="77">
        <f t="shared" ref="K46" si="7">H46+I46+J46</f>
        <v>3</v>
      </c>
      <c r="L46" s="86">
        <v>0.25</v>
      </c>
      <c r="M46" s="118">
        <v>1</v>
      </c>
      <c r="N46" s="118">
        <v>1</v>
      </c>
      <c r="O46" s="118">
        <f>1</f>
        <v>1</v>
      </c>
      <c r="P46" s="118">
        <f>M46+N46+O46</f>
        <v>3</v>
      </c>
      <c r="Q46" s="78">
        <f t="shared" ref="Q46" si="8">P46*L46/K46</f>
        <v>0.25</v>
      </c>
      <c r="R46" s="79">
        <f>Q46-L46</f>
        <v>0</v>
      </c>
      <c r="S46" s="24"/>
    </row>
    <row r="47" spans="1:19" ht="28.15" customHeight="1" x14ac:dyDescent="0.25">
      <c r="A47" s="105"/>
      <c r="B47" s="107"/>
      <c r="C47" s="123"/>
      <c r="D47" s="123"/>
      <c r="E47" s="122"/>
      <c r="F47" s="126"/>
      <c r="G47" s="119"/>
      <c r="H47" s="77"/>
      <c r="I47" s="77"/>
      <c r="J47" s="77"/>
      <c r="K47" s="77"/>
      <c r="L47" s="86"/>
      <c r="M47" s="119"/>
      <c r="N47" s="119"/>
      <c r="O47" s="119"/>
      <c r="P47" s="119"/>
      <c r="Q47" s="78"/>
      <c r="R47" s="77"/>
      <c r="S47" s="24"/>
    </row>
    <row r="48" spans="1:19" ht="43.9" customHeight="1" x14ac:dyDescent="0.25">
      <c r="A48" s="105"/>
      <c r="B48" s="107"/>
      <c r="C48" s="123"/>
      <c r="D48" s="123"/>
      <c r="E48" s="122"/>
      <c r="F48" s="127"/>
      <c r="G48" s="120"/>
      <c r="H48" s="77"/>
      <c r="I48" s="77"/>
      <c r="J48" s="77"/>
      <c r="K48" s="77"/>
      <c r="L48" s="90"/>
      <c r="M48" s="120"/>
      <c r="N48" s="120"/>
      <c r="O48" s="120"/>
      <c r="P48" s="120"/>
      <c r="Q48" s="78"/>
      <c r="R48" s="77"/>
      <c r="S48" s="24"/>
    </row>
    <row r="49" spans="1:19" ht="15" customHeight="1" x14ac:dyDescent="0.25">
      <c r="A49" s="105"/>
      <c r="B49" s="107" t="s">
        <v>119</v>
      </c>
      <c r="C49" s="140" t="s">
        <v>111</v>
      </c>
      <c r="D49" s="140"/>
      <c r="E49" s="122" t="s">
        <v>71</v>
      </c>
      <c r="F49" s="125" t="s">
        <v>44</v>
      </c>
      <c r="G49" s="118" t="s">
        <v>35</v>
      </c>
      <c r="H49" s="77">
        <v>1</v>
      </c>
      <c r="I49" s="77">
        <v>1</v>
      </c>
      <c r="J49" s="77">
        <v>1</v>
      </c>
      <c r="K49" s="77">
        <f t="shared" ref="K49" si="9">SUM(H49:J51)</f>
        <v>3</v>
      </c>
      <c r="L49" s="86">
        <v>0.25</v>
      </c>
      <c r="M49" s="118">
        <v>1</v>
      </c>
      <c r="N49" s="118">
        <f>1</f>
        <v>1</v>
      </c>
      <c r="O49" s="118">
        <v>1</v>
      </c>
      <c r="P49" s="118">
        <f>SUM(M49:O51)</f>
        <v>3</v>
      </c>
      <c r="Q49" s="78">
        <f t="shared" ref="Q49" si="10">P49*L49/K49</f>
        <v>0.25</v>
      </c>
      <c r="R49" s="79">
        <f>Q49-L49</f>
        <v>0</v>
      </c>
      <c r="S49" s="24"/>
    </row>
    <row r="50" spans="1:19" ht="20.45" customHeight="1" x14ac:dyDescent="0.25">
      <c r="A50" s="105"/>
      <c r="B50" s="107"/>
      <c r="C50" s="140"/>
      <c r="D50" s="140"/>
      <c r="E50" s="122"/>
      <c r="F50" s="126"/>
      <c r="G50" s="119"/>
      <c r="H50" s="77"/>
      <c r="I50" s="77"/>
      <c r="J50" s="77"/>
      <c r="K50" s="77"/>
      <c r="L50" s="86"/>
      <c r="M50" s="119"/>
      <c r="N50" s="119"/>
      <c r="O50" s="119"/>
      <c r="P50" s="119"/>
      <c r="Q50" s="78"/>
      <c r="R50" s="77"/>
      <c r="S50"/>
    </row>
    <row r="51" spans="1:19" ht="49.9" customHeight="1" x14ac:dyDescent="0.25">
      <c r="A51" s="105"/>
      <c r="B51" s="107"/>
      <c r="C51" s="140"/>
      <c r="D51" s="140"/>
      <c r="E51" s="122"/>
      <c r="F51" s="127"/>
      <c r="G51" s="120"/>
      <c r="H51" s="77"/>
      <c r="I51" s="77"/>
      <c r="J51" s="77"/>
      <c r="K51" s="77"/>
      <c r="L51" s="90"/>
      <c r="M51" s="120"/>
      <c r="N51" s="120"/>
      <c r="O51" s="120"/>
      <c r="P51" s="120"/>
      <c r="Q51" s="78"/>
      <c r="R51" s="77"/>
      <c r="S51"/>
    </row>
    <row r="52" spans="1:19" ht="15" customHeight="1" x14ac:dyDescent="0.25">
      <c r="A52" s="105"/>
      <c r="B52" s="107" t="s">
        <v>120</v>
      </c>
      <c r="C52" s="140" t="s">
        <v>128</v>
      </c>
      <c r="D52" s="140"/>
      <c r="E52" s="122" t="s">
        <v>74</v>
      </c>
      <c r="F52" s="125" t="s">
        <v>44</v>
      </c>
      <c r="G52" s="118" t="s">
        <v>35</v>
      </c>
      <c r="H52" s="77">
        <v>2</v>
      </c>
      <c r="I52" s="77">
        <v>2</v>
      </c>
      <c r="J52" s="77">
        <v>2</v>
      </c>
      <c r="K52" s="77">
        <f t="shared" ref="K52" si="11">SUM(H52:J54)</f>
        <v>6</v>
      </c>
      <c r="L52" s="86">
        <v>0.25</v>
      </c>
      <c r="M52" s="118">
        <f>1+1</f>
        <v>2</v>
      </c>
      <c r="N52" s="118">
        <f>1+1</f>
        <v>2</v>
      </c>
      <c r="O52" s="118">
        <v>2</v>
      </c>
      <c r="P52" s="119">
        <f>SUM(M52:O54)</f>
        <v>6</v>
      </c>
      <c r="Q52" s="78">
        <f t="shared" ref="Q52" si="12">P52*L52/K52</f>
        <v>0.25</v>
      </c>
      <c r="R52" s="79">
        <f>Q52-L52</f>
        <v>0</v>
      </c>
      <c r="S52"/>
    </row>
    <row r="53" spans="1:19" ht="41.45" customHeight="1" x14ac:dyDescent="0.25">
      <c r="A53" s="105"/>
      <c r="B53" s="107"/>
      <c r="C53" s="140"/>
      <c r="D53" s="140"/>
      <c r="E53" s="122"/>
      <c r="F53" s="126"/>
      <c r="G53" s="119"/>
      <c r="H53" s="77"/>
      <c r="I53" s="77"/>
      <c r="J53" s="77"/>
      <c r="K53" s="77"/>
      <c r="L53" s="86"/>
      <c r="M53" s="119"/>
      <c r="N53" s="119"/>
      <c r="O53" s="119"/>
      <c r="P53" s="119"/>
      <c r="Q53" s="78"/>
      <c r="R53" s="77"/>
      <c r="S53"/>
    </row>
    <row r="54" spans="1:19" ht="18.75" customHeight="1" thickBot="1" x14ac:dyDescent="0.3">
      <c r="A54" s="105"/>
      <c r="B54" s="107"/>
      <c r="C54" s="140"/>
      <c r="D54" s="140"/>
      <c r="E54" s="122"/>
      <c r="F54" s="127"/>
      <c r="G54" s="120"/>
      <c r="H54" s="77"/>
      <c r="I54" s="77"/>
      <c r="J54" s="77"/>
      <c r="K54" s="77"/>
      <c r="L54" s="86"/>
      <c r="M54" s="120"/>
      <c r="N54" s="120"/>
      <c r="O54" s="120"/>
      <c r="P54" s="170"/>
      <c r="Q54" s="78"/>
      <c r="R54" s="77"/>
      <c r="S54"/>
    </row>
    <row r="55" spans="1:19" ht="15" customHeight="1" x14ac:dyDescent="0.25">
      <c r="A55" s="87" t="s">
        <v>23</v>
      </c>
      <c r="B55" s="87">
        <v>10703</v>
      </c>
      <c r="C55" s="121" t="s">
        <v>116</v>
      </c>
      <c r="D55" s="121"/>
      <c r="E55" s="80" t="s">
        <v>41</v>
      </c>
      <c r="F55" s="165" t="s">
        <v>44</v>
      </c>
      <c r="G55" s="163" t="s">
        <v>35</v>
      </c>
      <c r="H55" s="92">
        <f t="shared" ref="H55:J55" si="13">+H58+H61+H64+H67</f>
        <v>9</v>
      </c>
      <c r="I55" s="92">
        <f t="shared" si="13"/>
        <v>9</v>
      </c>
      <c r="J55" s="92">
        <f t="shared" si="13"/>
        <v>9</v>
      </c>
      <c r="K55" s="92">
        <f t="shared" ref="K55" si="14">SUM(K58:K69)</f>
        <v>27</v>
      </c>
      <c r="L55" s="93">
        <v>1</v>
      </c>
      <c r="M55" s="168">
        <f>+M58+M61+M64+M67</f>
        <v>9</v>
      </c>
      <c r="N55" s="168">
        <f>+N58+N61+N64+N67</f>
        <v>9</v>
      </c>
      <c r="O55" s="168">
        <f>+O58+O61+O64+O67</f>
        <v>9</v>
      </c>
      <c r="P55" s="168">
        <f>SUM(P58:P69)</f>
        <v>27</v>
      </c>
      <c r="Q55" s="88">
        <f t="shared" ref="Q55" si="15">P55*L55/K55</f>
        <v>1</v>
      </c>
      <c r="R55" s="166">
        <f>Q55-L55</f>
        <v>0</v>
      </c>
      <c r="S55"/>
    </row>
    <row r="56" spans="1:19" ht="19.899999999999999" customHeight="1" x14ac:dyDescent="0.25">
      <c r="A56" s="87"/>
      <c r="B56" s="87"/>
      <c r="C56" s="121"/>
      <c r="D56" s="121"/>
      <c r="E56" s="80"/>
      <c r="F56" s="165"/>
      <c r="G56" s="163"/>
      <c r="H56" s="87"/>
      <c r="I56" s="87"/>
      <c r="J56" s="87"/>
      <c r="K56" s="87"/>
      <c r="L56" s="88"/>
      <c r="M56" s="168"/>
      <c r="N56" s="168"/>
      <c r="O56" s="168"/>
      <c r="P56" s="168"/>
      <c r="Q56" s="88"/>
      <c r="R56" s="87"/>
      <c r="S56"/>
    </row>
    <row r="57" spans="1:19" ht="38.450000000000003" customHeight="1" x14ac:dyDescent="0.25">
      <c r="A57" s="87"/>
      <c r="B57" s="87"/>
      <c r="C57" s="121"/>
      <c r="D57" s="121"/>
      <c r="E57" s="80"/>
      <c r="F57" s="96"/>
      <c r="G57" s="97"/>
      <c r="H57" s="87"/>
      <c r="I57" s="87"/>
      <c r="J57" s="87"/>
      <c r="K57" s="87"/>
      <c r="L57" s="88"/>
      <c r="M57" s="92"/>
      <c r="N57" s="92"/>
      <c r="O57" s="92"/>
      <c r="P57" s="92"/>
      <c r="Q57" s="88"/>
      <c r="R57" s="87"/>
      <c r="S57"/>
    </row>
    <row r="58" spans="1:19" ht="15" customHeight="1" x14ac:dyDescent="0.25">
      <c r="A58" s="105" t="s">
        <v>24</v>
      </c>
      <c r="B58" s="107" t="s">
        <v>117</v>
      </c>
      <c r="C58" s="123" t="s">
        <v>134</v>
      </c>
      <c r="D58" s="123"/>
      <c r="E58" s="122" t="s">
        <v>124</v>
      </c>
      <c r="F58" s="125" t="s">
        <v>44</v>
      </c>
      <c r="G58" s="118" t="s">
        <v>35</v>
      </c>
      <c r="H58" s="77">
        <v>1</v>
      </c>
      <c r="I58" s="77">
        <v>1</v>
      </c>
      <c r="J58" s="77">
        <v>1</v>
      </c>
      <c r="K58" s="77">
        <f t="shared" ref="K58" si="16">SUM(H58:J60)</f>
        <v>3</v>
      </c>
      <c r="L58" s="86">
        <v>0.25</v>
      </c>
      <c r="M58" s="77">
        <v>1</v>
      </c>
      <c r="N58" s="77">
        <v>1</v>
      </c>
      <c r="O58" s="77">
        <f>1</f>
        <v>1</v>
      </c>
      <c r="P58" s="77">
        <f>SUM(M58:O60)</f>
        <v>3</v>
      </c>
      <c r="Q58" s="78">
        <f t="shared" ref="Q58" si="17">P58*L58/K58</f>
        <v>0.25</v>
      </c>
      <c r="R58" s="79">
        <f>Q58-L58</f>
        <v>0</v>
      </c>
      <c r="S58"/>
    </row>
    <row r="59" spans="1:19" ht="18" customHeight="1" x14ac:dyDescent="0.25">
      <c r="A59" s="105"/>
      <c r="B59" s="107"/>
      <c r="C59" s="123"/>
      <c r="D59" s="123"/>
      <c r="E59" s="122"/>
      <c r="F59" s="126"/>
      <c r="G59" s="119"/>
      <c r="H59" s="77"/>
      <c r="I59" s="77"/>
      <c r="J59" s="77"/>
      <c r="K59" s="77"/>
      <c r="L59" s="86"/>
      <c r="M59" s="77"/>
      <c r="N59" s="77"/>
      <c r="O59" s="77"/>
      <c r="P59" s="77"/>
      <c r="Q59" s="78"/>
      <c r="R59" s="77"/>
      <c r="S59"/>
    </row>
    <row r="60" spans="1:19" ht="37.9" customHeight="1" x14ac:dyDescent="0.25">
      <c r="A60" s="105"/>
      <c r="B60" s="107"/>
      <c r="C60" s="123"/>
      <c r="D60" s="123"/>
      <c r="E60" s="122"/>
      <c r="F60" s="127"/>
      <c r="G60" s="120"/>
      <c r="H60" s="77"/>
      <c r="I60" s="77"/>
      <c r="J60" s="77"/>
      <c r="K60" s="77"/>
      <c r="L60" s="86"/>
      <c r="M60" s="77"/>
      <c r="N60" s="77"/>
      <c r="O60" s="77"/>
      <c r="P60" s="77"/>
      <c r="Q60" s="78"/>
      <c r="R60" s="77"/>
      <c r="S60"/>
    </row>
    <row r="61" spans="1:19" ht="15" customHeight="1" x14ac:dyDescent="0.25">
      <c r="A61" s="105"/>
      <c r="B61" s="107" t="s">
        <v>118</v>
      </c>
      <c r="C61" s="123" t="s">
        <v>30</v>
      </c>
      <c r="D61" s="123"/>
      <c r="E61" s="122" t="s">
        <v>130</v>
      </c>
      <c r="F61" s="125" t="s">
        <v>44</v>
      </c>
      <c r="G61" s="118" t="s">
        <v>35</v>
      </c>
      <c r="H61" s="77">
        <v>6</v>
      </c>
      <c r="I61" s="77">
        <v>6</v>
      </c>
      <c r="J61" s="77">
        <v>6</v>
      </c>
      <c r="K61" s="77">
        <f t="shared" ref="K61" si="18">H61+I61+J61</f>
        <v>18</v>
      </c>
      <c r="L61" s="86">
        <v>0.25</v>
      </c>
      <c r="M61" s="77">
        <v>6</v>
      </c>
      <c r="N61" s="77">
        <v>6</v>
      </c>
      <c r="O61" s="77">
        <v>6</v>
      </c>
      <c r="P61" s="77">
        <f>SUM(M61:O63)</f>
        <v>18</v>
      </c>
      <c r="Q61" s="78">
        <f t="shared" ref="Q61" si="19">P61*L61/K61</f>
        <v>0.25</v>
      </c>
      <c r="R61" s="79">
        <f>Q61-L61</f>
        <v>0</v>
      </c>
      <c r="S61"/>
    </row>
    <row r="62" spans="1:19" ht="18" customHeight="1" x14ac:dyDescent="0.25">
      <c r="A62" s="105"/>
      <c r="B62" s="107"/>
      <c r="C62" s="123"/>
      <c r="D62" s="123"/>
      <c r="E62" s="122"/>
      <c r="F62" s="126"/>
      <c r="G62" s="119"/>
      <c r="H62" s="77"/>
      <c r="I62" s="77"/>
      <c r="J62" s="77"/>
      <c r="K62" s="77"/>
      <c r="L62" s="86"/>
      <c r="M62" s="77"/>
      <c r="N62" s="77"/>
      <c r="O62" s="77"/>
      <c r="P62" s="77"/>
      <c r="Q62" s="78"/>
      <c r="R62" s="77"/>
      <c r="S62" s="24"/>
    </row>
    <row r="63" spans="1:19" ht="48" customHeight="1" x14ac:dyDescent="0.25">
      <c r="A63" s="105"/>
      <c r="B63" s="107"/>
      <c r="C63" s="123"/>
      <c r="D63" s="123"/>
      <c r="E63" s="122"/>
      <c r="F63" s="127"/>
      <c r="G63" s="120"/>
      <c r="H63" s="77"/>
      <c r="I63" s="77"/>
      <c r="J63" s="77"/>
      <c r="K63" s="77"/>
      <c r="L63" s="86"/>
      <c r="M63" s="77"/>
      <c r="N63" s="77"/>
      <c r="O63" s="77"/>
      <c r="P63" s="77"/>
      <c r="Q63" s="78"/>
      <c r="R63" s="77"/>
      <c r="S63"/>
    </row>
    <row r="64" spans="1:19" ht="15" customHeight="1" x14ac:dyDescent="0.25">
      <c r="A64" s="105"/>
      <c r="B64" s="107" t="s">
        <v>119</v>
      </c>
      <c r="C64" s="123" t="s">
        <v>3</v>
      </c>
      <c r="D64" s="123"/>
      <c r="E64" s="122" t="s">
        <v>81</v>
      </c>
      <c r="F64" s="125" t="s">
        <v>44</v>
      </c>
      <c r="G64" s="118" t="s">
        <v>35</v>
      </c>
      <c r="H64" s="77">
        <v>1</v>
      </c>
      <c r="I64" s="77">
        <v>1</v>
      </c>
      <c r="J64" s="77">
        <v>1</v>
      </c>
      <c r="K64" s="77">
        <f t="shared" ref="K64" si="20">SUM(H64:J66)</f>
        <v>3</v>
      </c>
      <c r="L64" s="86">
        <v>0.25</v>
      </c>
      <c r="M64" s="77">
        <v>1</v>
      </c>
      <c r="N64" s="77">
        <v>1</v>
      </c>
      <c r="O64" s="77">
        <f>1</f>
        <v>1</v>
      </c>
      <c r="P64" s="77">
        <f>SUM(M64:O66)</f>
        <v>3</v>
      </c>
      <c r="Q64" s="78">
        <f t="shared" ref="Q64" si="21">P64*L64/K64</f>
        <v>0.25</v>
      </c>
      <c r="R64" s="79">
        <f>Q64-L64</f>
        <v>0</v>
      </c>
      <c r="S64"/>
    </row>
    <row r="65" spans="1:19" ht="20.45" customHeight="1" x14ac:dyDescent="0.25">
      <c r="A65" s="105"/>
      <c r="B65" s="107"/>
      <c r="C65" s="123"/>
      <c r="D65" s="123"/>
      <c r="E65" s="122"/>
      <c r="F65" s="126"/>
      <c r="G65" s="119"/>
      <c r="H65" s="77"/>
      <c r="I65" s="77"/>
      <c r="J65" s="77"/>
      <c r="K65" s="77"/>
      <c r="L65" s="86"/>
      <c r="M65" s="77"/>
      <c r="N65" s="77"/>
      <c r="O65" s="77"/>
      <c r="P65" s="77"/>
      <c r="Q65" s="78"/>
      <c r="R65" s="77"/>
      <c r="S65"/>
    </row>
    <row r="66" spans="1:19" ht="27.6" customHeight="1" x14ac:dyDescent="0.25">
      <c r="A66" s="105"/>
      <c r="B66" s="107"/>
      <c r="C66" s="123"/>
      <c r="D66" s="123"/>
      <c r="E66" s="122"/>
      <c r="F66" s="127"/>
      <c r="G66" s="120"/>
      <c r="H66" s="77"/>
      <c r="I66" s="77"/>
      <c r="J66" s="77"/>
      <c r="K66" s="77"/>
      <c r="L66" s="86"/>
      <c r="M66" s="77"/>
      <c r="N66" s="77"/>
      <c r="O66" s="77"/>
      <c r="P66" s="77"/>
      <c r="Q66" s="78"/>
      <c r="R66" s="77"/>
      <c r="S66"/>
    </row>
    <row r="67" spans="1:19" ht="15" customHeight="1" x14ac:dyDescent="0.25">
      <c r="A67" s="105"/>
      <c r="B67" s="107" t="s">
        <v>120</v>
      </c>
      <c r="C67" s="123" t="s">
        <v>26</v>
      </c>
      <c r="D67" s="123"/>
      <c r="E67" s="122" t="s">
        <v>84</v>
      </c>
      <c r="F67" s="125" t="s">
        <v>44</v>
      </c>
      <c r="G67" s="118" t="s">
        <v>35</v>
      </c>
      <c r="H67" s="77">
        <v>1</v>
      </c>
      <c r="I67" s="77">
        <v>1</v>
      </c>
      <c r="J67" s="77">
        <v>1</v>
      </c>
      <c r="K67" s="77">
        <f t="shared" ref="K67" si="22">SUM(H67:J69)</f>
        <v>3</v>
      </c>
      <c r="L67" s="86">
        <v>0.25</v>
      </c>
      <c r="M67" s="77">
        <v>1</v>
      </c>
      <c r="N67" s="77">
        <v>1</v>
      </c>
      <c r="O67" s="77">
        <v>1</v>
      </c>
      <c r="P67" s="77">
        <f>SUM(M67:O69)</f>
        <v>3</v>
      </c>
      <c r="Q67" s="78">
        <f t="shared" ref="Q67" si="23">P67*L67/K67</f>
        <v>0.25</v>
      </c>
      <c r="R67" s="79">
        <f>Q67-L67</f>
        <v>0</v>
      </c>
      <c r="S67"/>
    </row>
    <row r="68" spans="1:19" ht="21.6" customHeight="1" x14ac:dyDescent="0.25">
      <c r="A68" s="105"/>
      <c r="B68" s="107"/>
      <c r="C68" s="123"/>
      <c r="D68" s="123"/>
      <c r="E68" s="122"/>
      <c r="F68" s="126"/>
      <c r="G68" s="119"/>
      <c r="H68" s="77"/>
      <c r="I68" s="77"/>
      <c r="J68" s="77"/>
      <c r="K68" s="77"/>
      <c r="L68" s="86"/>
      <c r="M68" s="77"/>
      <c r="N68" s="77"/>
      <c r="O68" s="77"/>
      <c r="P68" s="77"/>
      <c r="Q68" s="78"/>
      <c r="R68" s="77"/>
      <c r="S68" s="24"/>
    </row>
    <row r="69" spans="1:19" ht="31.9" customHeight="1" x14ac:dyDescent="0.25">
      <c r="A69" s="105"/>
      <c r="B69" s="107"/>
      <c r="C69" s="123"/>
      <c r="D69" s="123"/>
      <c r="E69" s="122"/>
      <c r="F69" s="127"/>
      <c r="G69" s="120"/>
      <c r="H69" s="77"/>
      <c r="I69" s="77"/>
      <c r="J69" s="77"/>
      <c r="K69" s="77"/>
      <c r="L69" s="86"/>
      <c r="M69" s="77"/>
      <c r="N69" s="77"/>
      <c r="O69" s="77"/>
      <c r="P69" s="77"/>
      <c r="Q69" s="78"/>
      <c r="R69" s="77"/>
      <c r="S69"/>
    </row>
    <row r="70" spans="1:19" ht="15" customHeight="1" x14ac:dyDescent="0.25">
      <c r="A70" s="87" t="s">
        <v>23</v>
      </c>
      <c r="B70" s="87">
        <v>10704</v>
      </c>
      <c r="C70" s="121" t="s">
        <v>31</v>
      </c>
      <c r="D70" s="121"/>
      <c r="E70" s="80" t="s">
        <v>41</v>
      </c>
      <c r="F70" s="164" t="s">
        <v>44</v>
      </c>
      <c r="G70" s="162" t="s">
        <v>35</v>
      </c>
      <c r="H70" s="87">
        <f>SUM(H73:H87)</f>
        <v>7</v>
      </c>
      <c r="I70" s="87">
        <f t="shared" ref="I70:J70" si="24">SUM(I73:I87)</f>
        <v>7</v>
      </c>
      <c r="J70" s="87">
        <f t="shared" si="24"/>
        <v>7</v>
      </c>
      <c r="K70" s="87">
        <f t="shared" ref="K70" si="25">SUM(K73:K87)</f>
        <v>21</v>
      </c>
      <c r="L70" s="88">
        <v>1</v>
      </c>
      <c r="M70" s="87">
        <f>+M73+M76+M79+M85+M82</f>
        <v>7</v>
      </c>
      <c r="N70" s="87">
        <f t="shared" ref="N70:O70" si="26">+N73+N76+N79+N85+N82</f>
        <v>7</v>
      </c>
      <c r="O70" s="87">
        <f t="shared" si="26"/>
        <v>7</v>
      </c>
      <c r="P70" s="87">
        <f>SUM(P73:P87)</f>
        <v>21</v>
      </c>
      <c r="Q70" s="88">
        <f t="shared" ref="Q70" si="27">P70*L70/K70</f>
        <v>1</v>
      </c>
      <c r="R70" s="166">
        <f>Q70-L70</f>
        <v>0</v>
      </c>
      <c r="S70"/>
    </row>
    <row r="71" spans="1:19" ht="16.899999999999999" customHeight="1" x14ac:dyDescent="0.25">
      <c r="A71" s="87"/>
      <c r="B71" s="87"/>
      <c r="C71" s="121"/>
      <c r="D71" s="121"/>
      <c r="E71" s="80"/>
      <c r="F71" s="165"/>
      <c r="G71" s="163"/>
      <c r="H71" s="87"/>
      <c r="I71" s="87"/>
      <c r="J71" s="87"/>
      <c r="K71" s="87"/>
      <c r="L71" s="88"/>
      <c r="M71" s="87"/>
      <c r="N71" s="87"/>
      <c r="O71" s="87"/>
      <c r="P71" s="87"/>
      <c r="Q71" s="88"/>
      <c r="R71" s="87"/>
      <c r="S71"/>
    </row>
    <row r="72" spans="1:19" ht="48" customHeight="1" x14ac:dyDescent="0.25">
      <c r="A72" s="87"/>
      <c r="B72" s="87"/>
      <c r="C72" s="121"/>
      <c r="D72" s="121"/>
      <c r="E72" s="80"/>
      <c r="F72" s="96"/>
      <c r="G72" s="97"/>
      <c r="H72" s="87"/>
      <c r="I72" s="87"/>
      <c r="J72" s="87"/>
      <c r="K72" s="87"/>
      <c r="L72" s="88"/>
      <c r="M72" s="87"/>
      <c r="N72" s="87"/>
      <c r="O72" s="87"/>
      <c r="P72" s="87"/>
      <c r="Q72" s="88"/>
      <c r="R72" s="87"/>
      <c r="S72"/>
    </row>
    <row r="73" spans="1:19" ht="15" customHeight="1" x14ac:dyDescent="0.25">
      <c r="A73" s="105" t="s">
        <v>24</v>
      </c>
      <c r="B73" s="107" t="s">
        <v>117</v>
      </c>
      <c r="C73" s="123" t="s">
        <v>129</v>
      </c>
      <c r="D73" s="123"/>
      <c r="E73" s="122" t="s">
        <v>87</v>
      </c>
      <c r="F73" s="125" t="s">
        <v>44</v>
      </c>
      <c r="G73" s="118" t="s">
        <v>35</v>
      </c>
      <c r="H73" s="77">
        <v>2</v>
      </c>
      <c r="I73" s="77">
        <v>2</v>
      </c>
      <c r="J73" s="77">
        <v>2</v>
      </c>
      <c r="K73" s="77">
        <f t="shared" ref="K73" si="28">SUM(H73:J75)</f>
        <v>6</v>
      </c>
      <c r="L73" s="86">
        <v>0.25</v>
      </c>
      <c r="M73" s="77">
        <f>1+1</f>
        <v>2</v>
      </c>
      <c r="N73" s="77">
        <f>1+1</f>
        <v>2</v>
      </c>
      <c r="O73" s="77">
        <f>1+1</f>
        <v>2</v>
      </c>
      <c r="P73" s="77">
        <f>SUM(M73:O75)</f>
        <v>6</v>
      </c>
      <c r="Q73" s="78">
        <f t="shared" ref="Q73" si="29">P73*L73/K73</f>
        <v>0.25</v>
      </c>
      <c r="R73" s="79">
        <f>Q73-L73</f>
        <v>0</v>
      </c>
      <c r="S73"/>
    </row>
    <row r="74" spans="1:19" ht="23.45" customHeight="1" x14ac:dyDescent="0.25">
      <c r="A74" s="105"/>
      <c r="B74" s="107"/>
      <c r="C74" s="123"/>
      <c r="D74" s="123"/>
      <c r="E74" s="122"/>
      <c r="F74" s="126"/>
      <c r="G74" s="119"/>
      <c r="H74" s="77"/>
      <c r="I74" s="77"/>
      <c r="J74" s="77"/>
      <c r="K74" s="77"/>
      <c r="L74" s="86"/>
      <c r="M74" s="77"/>
      <c r="N74" s="77"/>
      <c r="O74" s="77"/>
      <c r="P74" s="77"/>
      <c r="Q74" s="78"/>
      <c r="R74" s="77"/>
      <c r="S74"/>
    </row>
    <row r="75" spans="1:19" ht="25.5" customHeight="1" x14ac:dyDescent="0.25">
      <c r="A75" s="105"/>
      <c r="B75" s="107"/>
      <c r="C75" s="123"/>
      <c r="D75" s="123"/>
      <c r="E75" s="122"/>
      <c r="F75" s="127"/>
      <c r="G75" s="120"/>
      <c r="H75" s="77"/>
      <c r="I75" s="77"/>
      <c r="J75" s="77"/>
      <c r="K75" s="77"/>
      <c r="L75" s="86"/>
      <c r="M75" s="77"/>
      <c r="N75" s="77"/>
      <c r="O75" s="77"/>
      <c r="P75" s="77"/>
      <c r="Q75" s="78"/>
      <c r="R75" s="77"/>
      <c r="S75"/>
    </row>
    <row r="76" spans="1:19" ht="15" customHeight="1" x14ac:dyDescent="0.25">
      <c r="A76" s="105"/>
      <c r="B76" s="107" t="s">
        <v>118</v>
      </c>
      <c r="C76" s="123" t="s">
        <v>32</v>
      </c>
      <c r="D76" s="123"/>
      <c r="E76" s="122" t="s">
        <v>90</v>
      </c>
      <c r="F76" s="125" t="s">
        <v>44</v>
      </c>
      <c r="G76" s="118" t="s">
        <v>35</v>
      </c>
      <c r="H76" s="77">
        <v>1</v>
      </c>
      <c r="I76" s="77">
        <v>1</v>
      </c>
      <c r="J76" s="77">
        <v>1</v>
      </c>
      <c r="K76" s="77">
        <f t="shared" ref="K76" si="30">H76+I76+J76</f>
        <v>3</v>
      </c>
      <c r="L76" s="86">
        <v>0.25</v>
      </c>
      <c r="M76" s="77">
        <v>1</v>
      </c>
      <c r="N76" s="77">
        <v>1</v>
      </c>
      <c r="O76" s="77">
        <v>1</v>
      </c>
      <c r="P76" s="77">
        <f>SUM(M76:O78)</f>
        <v>3</v>
      </c>
      <c r="Q76" s="78">
        <f t="shared" ref="Q76" si="31">P76*L76/K76</f>
        <v>0.25</v>
      </c>
      <c r="R76" s="79">
        <f>Q76-L76</f>
        <v>0</v>
      </c>
      <c r="S76"/>
    </row>
    <row r="77" spans="1:19" ht="22.9" customHeight="1" x14ac:dyDescent="0.25">
      <c r="A77" s="105"/>
      <c r="B77" s="107"/>
      <c r="C77" s="123"/>
      <c r="D77" s="123"/>
      <c r="E77" s="122"/>
      <c r="F77" s="126"/>
      <c r="G77" s="119"/>
      <c r="H77" s="77"/>
      <c r="I77" s="77"/>
      <c r="J77" s="77"/>
      <c r="K77" s="77"/>
      <c r="L77" s="86"/>
      <c r="M77" s="77"/>
      <c r="N77" s="77"/>
      <c r="O77" s="77"/>
      <c r="P77" s="77"/>
      <c r="Q77" s="78"/>
      <c r="R77" s="77"/>
      <c r="S77"/>
    </row>
    <row r="78" spans="1:19" x14ac:dyDescent="0.25">
      <c r="A78" s="105"/>
      <c r="B78" s="107"/>
      <c r="C78" s="123"/>
      <c r="D78" s="123"/>
      <c r="E78" s="122"/>
      <c r="F78" s="127"/>
      <c r="G78" s="120"/>
      <c r="H78" s="77"/>
      <c r="I78" s="77"/>
      <c r="J78" s="77"/>
      <c r="K78" s="77"/>
      <c r="L78" s="86"/>
      <c r="M78" s="77"/>
      <c r="N78" s="77"/>
      <c r="O78" s="77"/>
      <c r="P78" s="77"/>
      <c r="Q78" s="78"/>
      <c r="R78" s="77"/>
      <c r="S78"/>
    </row>
    <row r="79" spans="1:19" ht="15" customHeight="1" x14ac:dyDescent="0.25">
      <c r="A79" s="105"/>
      <c r="B79" s="107" t="s">
        <v>119</v>
      </c>
      <c r="C79" s="123" t="s">
        <v>33</v>
      </c>
      <c r="D79" s="123"/>
      <c r="E79" s="122" t="s">
        <v>132</v>
      </c>
      <c r="F79" s="125" t="s">
        <v>44</v>
      </c>
      <c r="G79" s="118" t="s">
        <v>35</v>
      </c>
      <c r="H79" s="77">
        <v>1</v>
      </c>
      <c r="I79" s="77">
        <v>1</v>
      </c>
      <c r="J79" s="77">
        <v>1</v>
      </c>
      <c r="K79" s="77">
        <f t="shared" ref="K79" si="32">SUM(H79:J81)</f>
        <v>3</v>
      </c>
      <c r="L79" s="86">
        <v>0.25</v>
      </c>
      <c r="M79" s="77">
        <v>1</v>
      </c>
      <c r="N79" s="77">
        <v>1</v>
      </c>
      <c r="O79" s="77">
        <v>1</v>
      </c>
      <c r="P79" s="77">
        <f>SUM(M79:O81)</f>
        <v>3</v>
      </c>
      <c r="Q79" s="78">
        <f t="shared" ref="Q79" si="33">P79*L79/K79</f>
        <v>0.25</v>
      </c>
      <c r="R79" s="79">
        <f>Q79-L79</f>
        <v>0</v>
      </c>
      <c r="S79"/>
    </row>
    <row r="80" spans="1:19" ht="30.6" customHeight="1" x14ac:dyDescent="0.25">
      <c r="A80" s="105"/>
      <c r="B80" s="107"/>
      <c r="C80" s="123"/>
      <c r="D80" s="123"/>
      <c r="E80" s="122"/>
      <c r="F80" s="126"/>
      <c r="G80" s="119"/>
      <c r="H80" s="77"/>
      <c r="I80" s="77"/>
      <c r="J80" s="77"/>
      <c r="K80" s="77"/>
      <c r="L80" s="86"/>
      <c r="M80" s="77"/>
      <c r="N80" s="77"/>
      <c r="O80" s="77"/>
      <c r="P80" s="77"/>
      <c r="Q80" s="78"/>
      <c r="R80" s="77"/>
      <c r="S80"/>
    </row>
    <row r="81" spans="1:19" x14ac:dyDescent="0.25">
      <c r="A81" s="105"/>
      <c r="B81" s="107"/>
      <c r="C81" s="123"/>
      <c r="D81" s="123"/>
      <c r="E81" s="122"/>
      <c r="F81" s="127"/>
      <c r="G81" s="120"/>
      <c r="H81" s="77"/>
      <c r="I81" s="77"/>
      <c r="J81" s="77"/>
      <c r="K81" s="77"/>
      <c r="L81" s="86"/>
      <c r="M81" s="77"/>
      <c r="N81" s="77"/>
      <c r="O81" s="77"/>
      <c r="P81" s="77"/>
      <c r="Q81" s="78"/>
      <c r="R81" s="77"/>
      <c r="S81"/>
    </row>
    <row r="82" spans="1:19" ht="15" customHeight="1" x14ac:dyDescent="0.25">
      <c r="A82" s="105"/>
      <c r="B82" s="107" t="s">
        <v>120</v>
      </c>
      <c r="C82" s="123" t="s">
        <v>135</v>
      </c>
      <c r="D82" s="123"/>
      <c r="E82" s="122" t="s">
        <v>131</v>
      </c>
      <c r="F82" s="125" t="s">
        <v>44</v>
      </c>
      <c r="G82" s="118" t="s">
        <v>35</v>
      </c>
      <c r="H82" s="77">
        <v>2</v>
      </c>
      <c r="I82" s="77">
        <v>2</v>
      </c>
      <c r="J82" s="77">
        <v>2</v>
      </c>
      <c r="K82" s="77">
        <f t="shared" ref="K82" si="34">SUM(H82:J84)</f>
        <v>6</v>
      </c>
      <c r="L82" s="86">
        <v>0.25</v>
      </c>
      <c r="M82" s="77">
        <f>1+1</f>
        <v>2</v>
      </c>
      <c r="N82" s="77">
        <f>1+1</f>
        <v>2</v>
      </c>
      <c r="O82" s="77">
        <v>2</v>
      </c>
      <c r="P82" s="77">
        <f>SUM(M82:O84)</f>
        <v>6</v>
      </c>
      <c r="Q82" s="78">
        <f t="shared" ref="Q82" si="35">P82*L82/K82</f>
        <v>0.25</v>
      </c>
      <c r="R82" s="79">
        <f>Q82-L82</f>
        <v>0</v>
      </c>
      <c r="S82"/>
    </row>
    <row r="83" spans="1:19" ht="26.45" customHeight="1" x14ac:dyDescent="0.25">
      <c r="A83" s="105"/>
      <c r="B83" s="107"/>
      <c r="C83" s="123"/>
      <c r="D83" s="123"/>
      <c r="E83" s="122"/>
      <c r="F83" s="126"/>
      <c r="G83" s="119"/>
      <c r="H83" s="77"/>
      <c r="I83" s="77"/>
      <c r="J83" s="77"/>
      <c r="K83" s="77"/>
      <c r="L83" s="86"/>
      <c r="M83" s="77"/>
      <c r="N83" s="77"/>
      <c r="O83" s="77"/>
      <c r="P83" s="77"/>
      <c r="Q83" s="78"/>
      <c r="R83" s="77"/>
      <c r="S83"/>
    </row>
    <row r="84" spans="1:19" ht="39.6" customHeight="1" x14ac:dyDescent="0.25">
      <c r="A84" s="105"/>
      <c r="B84" s="107"/>
      <c r="C84" s="123"/>
      <c r="D84" s="123"/>
      <c r="E84" s="122"/>
      <c r="F84" s="127"/>
      <c r="G84" s="120"/>
      <c r="H84" s="77"/>
      <c r="I84" s="77"/>
      <c r="J84" s="77"/>
      <c r="K84" s="77"/>
      <c r="L84" s="86"/>
      <c r="M84" s="77"/>
      <c r="N84" s="77"/>
      <c r="O84" s="77"/>
      <c r="P84" s="77"/>
      <c r="Q84" s="78"/>
      <c r="R84" s="77"/>
      <c r="S84"/>
    </row>
    <row r="85" spans="1:19" ht="15" customHeight="1" x14ac:dyDescent="0.25">
      <c r="A85" s="105"/>
      <c r="B85" s="107" t="s">
        <v>121</v>
      </c>
      <c r="C85" s="123" t="s">
        <v>136</v>
      </c>
      <c r="D85" s="123"/>
      <c r="E85" s="122" t="str">
        <f>+'[1]MATRIZ DE MARCO LOGICO'!$N$58</f>
        <v>INFORME DE ACCIONES EN ATENCION A LA DECLARATORIA DE ALERTA DE VIOLENCIA DE GENERO</v>
      </c>
      <c r="F85" s="85" t="s">
        <v>44</v>
      </c>
      <c r="G85" s="77" t="s">
        <v>35</v>
      </c>
      <c r="H85" s="77">
        <v>1</v>
      </c>
      <c r="I85" s="77">
        <v>1</v>
      </c>
      <c r="J85" s="77">
        <v>1</v>
      </c>
      <c r="K85" s="77">
        <f t="shared" ref="K85" si="36">SUM(H85:J87)</f>
        <v>3</v>
      </c>
      <c r="L85" s="86">
        <v>0.25</v>
      </c>
      <c r="M85" s="77">
        <v>1</v>
      </c>
      <c r="N85" s="77">
        <v>1</v>
      </c>
      <c r="O85" s="77">
        <v>1</v>
      </c>
      <c r="P85" s="77">
        <f>SUM(M85:O87)</f>
        <v>3</v>
      </c>
      <c r="Q85" s="78">
        <f t="shared" ref="Q85" si="37">P85*L85/K85</f>
        <v>0.25</v>
      </c>
      <c r="R85" s="79">
        <f>Q85-L85</f>
        <v>0</v>
      </c>
      <c r="S85"/>
    </row>
    <row r="86" spans="1:19" ht="26.45" customHeight="1" x14ac:dyDescent="0.25">
      <c r="A86" s="105"/>
      <c r="B86" s="107"/>
      <c r="C86" s="123"/>
      <c r="D86" s="123"/>
      <c r="E86" s="122" t="str">
        <f>+'[1]MATRIZ DE MARCO LOGICO'!$N$58</f>
        <v>INFORME DE ACCIONES EN ATENCION A LA DECLARATORIA DE ALERTA DE VIOLENCIA DE GENERO</v>
      </c>
      <c r="F86" s="85"/>
      <c r="G86" s="77"/>
      <c r="H86" s="77"/>
      <c r="I86" s="77"/>
      <c r="J86" s="77"/>
      <c r="K86" s="77"/>
      <c r="L86" s="86"/>
      <c r="M86" s="77"/>
      <c r="N86" s="77"/>
      <c r="O86" s="77"/>
      <c r="P86" s="77"/>
      <c r="Q86" s="78"/>
      <c r="R86" s="77"/>
      <c r="S86"/>
    </row>
    <row r="87" spans="1:19" ht="40.5" customHeight="1" x14ac:dyDescent="0.25">
      <c r="A87" s="105"/>
      <c r="B87" s="107"/>
      <c r="C87" s="123"/>
      <c r="D87" s="123"/>
      <c r="E87" s="122" t="str">
        <f>+'[1]MATRIZ DE MARCO LOGICO'!$N$58</f>
        <v>INFORME DE ACCIONES EN ATENCION A LA DECLARATORIA DE ALERTA DE VIOLENCIA DE GENERO</v>
      </c>
      <c r="F87" s="85"/>
      <c r="G87" s="77"/>
      <c r="H87" s="77"/>
      <c r="I87" s="77"/>
      <c r="J87" s="77"/>
      <c r="K87" s="77"/>
      <c r="L87" s="86"/>
      <c r="M87" s="77"/>
      <c r="N87" s="77"/>
      <c r="O87" s="77"/>
      <c r="P87" s="77"/>
      <c r="Q87" s="78"/>
      <c r="R87" s="77"/>
      <c r="S87"/>
    </row>
    <row r="88" spans="1:19" ht="80.45" customHeight="1" x14ac:dyDescent="0.25">
      <c r="A88" s="87" t="s">
        <v>23</v>
      </c>
      <c r="B88" s="87">
        <v>10705</v>
      </c>
      <c r="C88" s="109" t="str">
        <f>'[2]MATRIZ DE INDICADORES'!$D$87</f>
        <v>PROMUEVE, SUPERVISA, EVALÚA E INFORMA DE LAS ACCIONES CORRESPONDIENTES AL DESARROLLO Y SEGUIMIENTO DE ALERTA DE VIOLENCIA DE GÉNERO, EN DIVERSAS DEPENDENCIAS Y ENTIDADES DE LA ADMINISTRACIÓN PÚBLICA ESTATAL Y MUNICIPALES DE BAJA CALIFORNIA, EN CUMPLIMIENTO A LA MEDIDA DE PREVENCIÓN IV DE LA DECLARATORIA DE LA ALERTA DE GÉNERO EN  BAJA CALIFORNIA CONFORME A TRABAJOS DE LA COMISIÓN DE SEPASEBC.</v>
      </c>
      <c r="D88" s="110"/>
      <c r="E88" s="95" t="s">
        <v>41</v>
      </c>
      <c r="F88" s="96" t="s">
        <v>44</v>
      </c>
      <c r="G88" s="97" t="s">
        <v>35</v>
      </c>
      <c r="H88" s="98">
        <v>0</v>
      </c>
      <c r="I88" s="98">
        <v>0</v>
      </c>
      <c r="J88" s="92">
        <f>SUM(J91:J108)</f>
        <v>6</v>
      </c>
      <c r="K88" s="87">
        <f t="shared" ref="K88" si="38">SUM(H88:J90)</f>
        <v>6</v>
      </c>
      <c r="L88" s="93">
        <v>1</v>
      </c>
      <c r="M88" s="98">
        <v>0</v>
      </c>
      <c r="N88" s="98">
        <v>0</v>
      </c>
      <c r="O88" s="92">
        <f>SUM(O91:O108)</f>
        <v>6</v>
      </c>
      <c r="P88" s="92">
        <f>SUM(P91:P108)</f>
        <v>6</v>
      </c>
      <c r="Q88" s="88">
        <f t="shared" ref="Q88" si="39">P88*L88/K88</f>
        <v>1</v>
      </c>
      <c r="R88" s="89">
        <f t="shared" ref="R88" si="40">Q88-L88</f>
        <v>0</v>
      </c>
      <c r="S88"/>
    </row>
    <row r="89" spans="1:19" ht="57" customHeight="1" x14ac:dyDescent="0.25">
      <c r="A89" s="87"/>
      <c r="B89" s="87"/>
      <c r="C89" s="110"/>
      <c r="D89" s="110"/>
      <c r="E89" s="95"/>
      <c r="F89" s="81"/>
      <c r="G89" s="82"/>
      <c r="H89" s="83"/>
      <c r="I89" s="83"/>
      <c r="J89" s="87"/>
      <c r="K89" s="87"/>
      <c r="L89" s="88"/>
      <c r="M89" s="83"/>
      <c r="N89" s="83"/>
      <c r="O89" s="87"/>
      <c r="P89" s="87"/>
      <c r="Q89" s="88"/>
      <c r="R89" s="82"/>
      <c r="S89"/>
    </row>
    <row r="90" spans="1:19" ht="25.5" customHeight="1" x14ac:dyDescent="0.25">
      <c r="A90" s="87"/>
      <c r="B90" s="87"/>
      <c r="C90" s="110"/>
      <c r="D90" s="110"/>
      <c r="E90" s="95"/>
      <c r="F90" s="81"/>
      <c r="G90" s="82"/>
      <c r="H90" s="83"/>
      <c r="I90" s="83"/>
      <c r="J90" s="87"/>
      <c r="K90" s="87"/>
      <c r="L90" s="88"/>
      <c r="M90" s="83"/>
      <c r="N90" s="83"/>
      <c r="O90" s="87"/>
      <c r="P90" s="87"/>
      <c r="Q90" s="88"/>
      <c r="R90" s="82"/>
      <c r="S90"/>
    </row>
    <row r="91" spans="1:19" ht="76.900000000000006" customHeight="1" x14ac:dyDescent="0.25">
      <c r="A91" s="105" t="s">
        <v>24</v>
      </c>
      <c r="B91" s="107" t="s">
        <v>117</v>
      </c>
      <c r="C91" s="111" t="str">
        <f>'[2]MATRIZ DE INDICADORES'!$D$367</f>
        <v>SOLICITAR INFORMACIÓN A ENTIDADES DE LA ADMINISTRACIÓN PUBLICA ESTATAL (TITULAR DEL PODER JUDICIAL ESTATAL, FISCALÍA GENERAL DEL ESTADO, CONGRESO DEL ESTADO DE B.C., SECRETARÍA DE SALUD, SECRETARÍA DE EDUCACIÓN, SECRETARÍA DEL TRABAJO, DEFENSORÍA PÚBLICA, INSTITUTO ESTATAL DE LAS MUJERES, INSTITUTOS MUNICIPALES DE LAS MUJERES, SECRETARÍA DE SEGURIDAD CIUDADANA, INSTITUTO DE MOVILIDAD SUSTENTABLE, SECRETARÍA DEL BIENESTAR, SECRETARÍA DE INCLUSIÓN SOCIAL E IGUALDAD DE GÉNERO, DIRECCIÓN DE COMUNICACIÓN SOCIAL, SECRETARÍA DE LA HONESTIDAD Y LA FUNCIÓN PÚBLICA, GOBIERNOS MUNICIPALES DE BAJA CALIFORNIA ENTRE OTRAS) QUE PERMITA MONITOREAR EL CUMPLIMIENTO DE ALERTA DE GÉNERO EN EL ESTADO DE BAJA CALIFORNIA.</v>
      </c>
      <c r="D91" s="112"/>
      <c r="E91" s="102" t="s">
        <v>141</v>
      </c>
      <c r="F91" s="85" t="s">
        <v>44</v>
      </c>
      <c r="G91" s="77" t="s">
        <v>35</v>
      </c>
      <c r="H91" s="76">
        <v>0</v>
      </c>
      <c r="I91" s="76">
        <v>0</v>
      </c>
      <c r="J91" s="77">
        <v>1</v>
      </c>
      <c r="K91" s="77">
        <f t="shared" ref="K91" si="41">SUM(H91:J93)</f>
        <v>1</v>
      </c>
      <c r="L91" s="86">
        <v>0.25</v>
      </c>
      <c r="M91" s="76">
        <v>0</v>
      </c>
      <c r="N91" s="76">
        <v>0</v>
      </c>
      <c r="O91" s="77">
        <v>1</v>
      </c>
      <c r="P91" s="77">
        <f t="shared" ref="P91" si="42">SUM(M91:O93)</f>
        <v>1</v>
      </c>
      <c r="Q91" s="78">
        <f t="shared" ref="Q91" si="43">P91*L91/K91</f>
        <v>0.25</v>
      </c>
      <c r="R91" s="79">
        <f t="shared" ref="R91" si="44">Q91-L91</f>
        <v>0</v>
      </c>
      <c r="S91"/>
    </row>
    <row r="92" spans="1:19" ht="94.15" customHeight="1" x14ac:dyDescent="0.25">
      <c r="A92" s="105"/>
      <c r="B92" s="107"/>
      <c r="C92" s="112"/>
      <c r="D92" s="112"/>
      <c r="E92" s="84"/>
      <c r="F92" s="85"/>
      <c r="G92" s="77"/>
      <c r="H92" s="76"/>
      <c r="I92" s="76"/>
      <c r="J92" s="77"/>
      <c r="K92" s="77"/>
      <c r="L92" s="86"/>
      <c r="M92" s="76"/>
      <c r="N92" s="76"/>
      <c r="O92" s="77"/>
      <c r="P92" s="77"/>
      <c r="Q92" s="78"/>
      <c r="R92" s="77"/>
      <c r="S92"/>
    </row>
    <row r="93" spans="1:19" ht="88.5" customHeight="1" x14ac:dyDescent="0.25">
      <c r="A93" s="105"/>
      <c r="B93" s="107"/>
      <c r="C93" s="112"/>
      <c r="D93" s="112"/>
      <c r="E93" s="84"/>
      <c r="F93" s="85"/>
      <c r="G93" s="77"/>
      <c r="H93" s="76"/>
      <c r="I93" s="76"/>
      <c r="J93" s="77"/>
      <c r="K93" s="77"/>
      <c r="L93" s="90"/>
      <c r="M93" s="76"/>
      <c r="N93" s="76"/>
      <c r="O93" s="77"/>
      <c r="P93" s="77"/>
      <c r="Q93" s="78"/>
      <c r="R93" s="77"/>
      <c r="S93"/>
    </row>
    <row r="94" spans="1:19" ht="33" customHeight="1" x14ac:dyDescent="0.25">
      <c r="A94" s="105"/>
      <c r="B94" s="107" t="s">
        <v>118</v>
      </c>
      <c r="C94" s="113" t="str">
        <f>'[2]MATRIZ DE INDICADORES'!$D$379</f>
        <v>EVALUAR PROTOCOLO DE INVESTIGACIÓN POR PARTE DE LA FISCALÍA RESPECTO A ALERTA DE VIOLENCIA DE GÉNERO.</v>
      </c>
      <c r="D94" s="91"/>
      <c r="E94" s="102" t="s">
        <v>142</v>
      </c>
      <c r="F94" s="85" t="s">
        <v>44</v>
      </c>
      <c r="G94" s="77" t="s">
        <v>35</v>
      </c>
      <c r="H94" s="76">
        <v>0</v>
      </c>
      <c r="I94" s="76">
        <v>0</v>
      </c>
      <c r="J94" s="77">
        <v>1</v>
      </c>
      <c r="K94" s="77">
        <f t="shared" ref="K94" si="45">SUM(H94:J96)</f>
        <v>1</v>
      </c>
      <c r="L94" s="86">
        <v>0.25</v>
      </c>
      <c r="M94" s="76">
        <v>0</v>
      </c>
      <c r="N94" s="76">
        <v>0</v>
      </c>
      <c r="O94" s="77">
        <v>1</v>
      </c>
      <c r="P94" s="77">
        <f t="shared" ref="P94:P103" si="46">SUM(M94:O96)</f>
        <v>1</v>
      </c>
      <c r="Q94" s="78">
        <f t="shared" ref="Q94" si="47">P94*L94/K94</f>
        <v>0.25</v>
      </c>
      <c r="R94" s="79">
        <f t="shared" ref="R94" si="48">Q94-L94</f>
        <v>0</v>
      </c>
      <c r="S94"/>
    </row>
    <row r="95" spans="1:19" ht="17.45" customHeight="1" x14ac:dyDescent="0.25">
      <c r="A95" s="105"/>
      <c r="B95" s="107"/>
      <c r="C95" s="91"/>
      <c r="D95" s="91"/>
      <c r="E95" s="84"/>
      <c r="F95" s="85"/>
      <c r="G95" s="77"/>
      <c r="H95" s="76"/>
      <c r="I95" s="76"/>
      <c r="J95" s="77"/>
      <c r="K95" s="77"/>
      <c r="L95" s="86"/>
      <c r="M95" s="76"/>
      <c r="N95" s="76"/>
      <c r="O95" s="77"/>
      <c r="P95" s="77"/>
      <c r="Q95" s="78"/>
      <c r="R95" s="77"/>
      <c r="S95"/>
    </row>
    <row r="96" spans="1:19" x14ac:dyDescent="0.25">
      <c r="A96" s="105"/>
      <c r="B96" s="107"/>
      <c r="C96" s="91"/>
      <c r="D96" s="91"/>
      <c r="E96" s="84"/>
      <c r="F96" s="85"/>
      <c r="G96" s="77"/>
      <c r="H96" s="76"/>
      <c r="I96" s="76"/>
      <c r="J96" s="77"/>
      <c r="K96" s="77"/>
      <c r="L96" s="90"/>
      <c r="M96" s="76"/>
      <c r="N96" s="76"/>
      <c r="O96" s="77"/>
      <c r="P96" s="77"/>
      <c r="Q96" s="78"/>
      <c r="R96" s="77"/>
      <c r="S96"/>
    </row>
    <row r="97" spans="1:19" ht="42.6" customHeight="1" x14ac:dyDescent="0.25">
      <c r="A97" s="105"/>
      <c r="B97" s="107" t="s">
        <v>119</v>
      </c>
      <c r="C97" s="113" t="str">
        <f>'[2]MATRIZ DE INDICADORES'!$D$391</f>
        <v>GENERAR LA ESTADÍSTICA DE LOS CASOS DE VIOLENCIA HACIA LAS MUJERES  EN EL BANAVIM EN CUMPLIMIENTO DE LA MEDIDA DE PREVENCIÓN IX DE LA DECLARATORIA DE ALERTA DE GÉNERO, ALINEADA EN LOS TRABAJOS DE LA COMISIÓN DE ERRADICACIÓN DE SEPASEBC.</v>
      </c>
      <c r="D97" s="91"/>
      <c r="E97" s="102" t="s">
        <v>143</v>
      </c>
      <c r="F97" s="85" t="s">
        <v>44</v>
      </c>
      <c r="G97" s="77" t="s">
        <v>35</v>
      </c>
      <c r="H97" s="76">
        <v>0</v>
      </c>
      <c r="I97" s="76">
        <v>0</v>
      </c>
      <c r="J97" s="77">
        <v>1</v>
      </c>
      <c r="K97" s="77">
        <f t="shared" ref="K97" si="49">SUM(H97:J99)</f>
        <v>1</v>
      </c>
      <c r="L97" s="86">
        <v>0.25</v>
      </c>
      <c r="M97" s="76">
        <v>0</v>
      </c>
      <c r="N97" s="76">
        <v>0</v>
      </c>
      <c r="O97" s="77">
        <v>1</v>
      </c>
      <c r="P97" s="77">
        <f t="shared" si="46"/>
        <v>1</v>
      </c>
      <c r="Q97" s="78">
        <f t="shared" ref="Q97" si="50">P97*L97/K97</f>
        <v>0.25</v>
      </c>
      <c r="R97" s="79">
        <f t="shared" ref="R97" si="51">Q97-L97</f>
        <v>0</v>
      </c>
      <c r="S97"/>
    </row>
    <row r="98" spans="1:19" ht="28.9" customHeight="1" x14ac:dyDescent="0.25">
      <c r="A98" s="105"/>
      <c r="B98" s="107"/>
      <c r="C98" s="91"/>
      <c r="D98" s="91"/>
      <c r="E98" s="84"/>
      <c r="F98" s="85"/>
      <c r="G98" s="77"/>
      <c r="H98" s="76"/>
      <c r="I98" s="76"/>
      <c r="J98" s="77"/>
      <c r="K98" s="77"/>
      <c r="L98" s="86"/>
      <c r="M98" s="76"/>
      <c r="N98" s="76"/>
      <c r="O98" s="77"/>
      <c r="P98" s="77"/>
      <c r="Q98" s="78"/>
      <c r="R98" s="77"/>
      <c r="S98"/>
    </row>
    <row r="99" spans="1:19" ht="36" customHeight="1" x14ac:dyDescent="0.25">
      <c r="A99" s="105"/>
      <c r="B99" s="107"/>
      <c r="C99" s="91"/>
      <c r="D99" s="91"/>
      <c r="E99" s="84"/>
      <c r="F99" s="85"/>
      <c r="G99" s="77"/>
      <c r="H99" s="76"/>
      <c r="I99" s="76"/>
      <c r="J99" s="77"/>
      <c r="K99" s="77"/>
      <c r="L99" s="90"/>
      <c r="M99" s="76"/>
      <c r="N99" s="76"/>
      <c r="O99" s="77"/>
      <c r="P99" s="77"/>
      <c r="Q99" s="78"/>
      <c r="R99" s="77"/>
      <c r="S99"/>
    </row>
    <row r="100" spans="1:19" ht="28.9" customHeight="1" x14ac:dyDescent="0.25">
      <c r="A100" s="105"/>
      <c r="B100" s="107" t="s">
        <v>120</v>
      </c>
      <c r="C100" s="113" t="str">
        <f>'[2]MATRIZ DE INDICADORES'!$D$403</f>
        <v>DIFUNDIR EN ESCUELAS Y CENTROS DE TRABAJO INFORMACIÓN DE DENUNCIAS DE ALERTA DE VIOLENCIA DE GÉNERO.</v>
      </c>
      <c r="D100" s="91"/>
      <c r="E100" s="102" t="s">
        <v>144</v>
      </c>
      <c r="F100" s="85" t="s">
        <v>44</v>
      </c>
      <c r="G100" s="77" t="s">
        <v>35</v>
      </c>
      <c r="H100" s="76">
        <v>0</v>
      </c>
      <c r="I100" s="76">
        <v>0</v>
      </c>
      <c r="J100" s="77">
        <v>1</v>
      </c>
      <c r="K100" s="77">
        <f t="shared" ref="K100" si="52">SUM(H100:J102)</f>
        <v>1</v>
      </c>
      <c r="L100" s="86">
        <v>0.25</v>
      </c>
      <c r="M100" s="76">
        <v>0</v>
      </c>
      <c r="N100" s="76">
        <v>0</v>
      </c>
      <c r="O100" s="77">
        <v>1</v>
      </c>
      <c r="P100" s="77">
        <f t="shared" si="46"/>
        <v>1</v>
      </c>
      <c r="Q100" s="78">
        <f t="shared" ref="Q100" si="53">P100*L100/K100</f>
        <v>0.25</v>
      </c>
      <c r="R100" s="79">
        <f t="shared" ref="R100" si="54">Q100-L100</f>
        <v>0</v>
      </c>
      <c r="S100"/>
    </row>
    <row r="101" spans="1:19" ht="28.15" customHeight="1" x14ac:dyDescent="0.25">
      <c r="A101" s="105"/>
      <c r="B101" s="107"/>
      <c r="C101" s="91"/>
      <c r="D101" s="91"/>
      <c r="E101" s="84"/>
      <c r="F101" s="85"/>
      <c r="G101" s="77"/>
      <c r="H101" s="76"/>
      <c r="I101" s="76"/>
      <c r="J101" s="77"/>
      <c r="K101" s="77"/>
      <c r="L101" s="86"/>
      <c r="M101" s="76"/>
      <c r="N101" s="76"/>
      <c r="O101" s="77"/>
      <c r="P101" s="77"/>
      <c r="Q101" s="78"/>
      <c r="R101" s="77"/>
      <c r="S101"/>
    </row>
    <row r="102" spans="1:19" x14ac:dyDescent="0.25">
      <c r="A102" s="105"/>
      <c r="B102" s="107"/>
      <c r="C102" s="91"/>
      <c r="D102" s="91"/>
      <c r="E102" s="84"/>
      <c r="F102" s="85"/>
      <c r="G102" s="77"/>
      <c r="H102" s="76"/>
      <c r="I102" s="76"/>
      <c r="J102" s="77"/>
      <c r="K102" s="77"/>
      <c r="L102" s="90"/>
      <c r="M102" s="76"/>
      <c r="N102" s="76"/>
      <c r="O102" s="77"/>
      <c r="P102" s="77"/>
      <c r="Q102" s="78"/>
      <c r="R102" s="77"/>
      <c r="S102"/>
    </row>
    <row r="103" spans="1:19" ht="36.6" customHeight="1" x14ac:dyDescent="0.25">
      <c r="A103" s="105"/>
      <c r="B103" s="107" t="s">
        <v>121</v>
      </c>
      <c r="C103" s="113" t="str">
        <f>'[2]MATRIZ DE INDICADORES'!$D$416</f>
        <v>CAPACITAR  A EMPLEADOS DE LA CEDHBC RESPECTO A SEGUIMIENTO DE ALERTA DE VIOLENCIA DE GÉNERO.</v>
      </c>
      <c r="D103" s="91"/>
      <c r="E103" s="102" t="s">
        <v>145</v>
      </c>
      <c r="F103" s="85" t="s">
        <v>44</v>
      </c>
      <c r="G103" s="77" t="s">
        <v>35</v>
      </c>
      <c r="H103" s="76">
        <v>0</v>
      </c>
      <c r="I103" s="76">
        <v>0</v>
      </c>
      <c r="J103" s="77">
        <v>1</v>
      </c>
      <c r="K103" s="77">
        <f t="shared" ref="K103" si="55">SUM(H103:J105)</f>
        <v>1</v>
      </c>
      <c r="L103" s="86">
        <v>0.25</v>
      </c>
      <c r="M103" s="76">
        <v>0</v>
      </c>
      <c r="N103" s="76">
        <v>0</v>
      </c>
      <c r="O103" s="77">
        <v>1</v>
      </c>
      <c r="P103" s="77">
        <f t="shared" si="46"/>
        <v>1</v>
      </c>
      <c r="Q103" s="78">
        <f t="shared" ref="Q103" si="56">P103*L103/K103</f>
        <v>0.25</v>
      </c>
      <c r="R103" s="79">
        <f t="shared" ref="R103" si="57">Q103-L103</f>
        <v>0</v>
      </c>
      <c r="S103"/>
    </row>
    <row r="104" spans="1:19" ht="27.6" customHeight="1" x14ac:dyDescent="0.25">
      <c r="A104" s="105"/>
      <c r="B104" s="107"/>
      <c r="C104" s="91"/>
      <c r="D104" s="91"/>
      <c r="E104" s="84"/>
      <c r="F104" s="85"/>
      <c r="G104" s="77"/>
      <c r="H104" s="76"/>
      <c r="I104" s="76"/>
      <c r="J104" s="77"/>
      <c r="K104" s="77"/>
      <c r="L104" s="86"/>
      <c r="M104" s="76"/>
      <c r="N104" s="76"/>
      <c r="O104" s="77"/>
      <c r="P104" s="77"/>
      <c r="Q104" s="78"/>
      <c r="R104" s="77"/>
      <c r="S104"/>
    </row>
    <row r="105" spans="1:19" x14ac:dyDescent="0.25">
      <c r="A105" s="105"/>
      <c r="B105" s="107"/>
      <c r="C105" s="91"/>
      <c r="D105" s="91"/>
      <c r="E105" s="84"/>
      <c r="F105" s="85"/>
      <c r="G105" s="77"/>
      <c r="H105" s="76"/>
      <c r="I105" s="76"/>
      <c r="J105" s="77"/>
      <c r="K105" s="77"/>
      <c r="L105" s="90"/>
      <c r="M105" s="76"/>
      <c r="N105" s="76"/>
      <c r="O105" s="77"/>
      <c r="P105" s="77"/>
      <c r="Q105" s="78"/>
      <c r="R105" s="77"/>
      <c r="S105"/>
    </row>
    <row r="106" spans="1:19" ht="60.6" customHeight="1" x14ac:dyDescent="0.25">
      <c r="A106" s="108"/>
      <c r="B106" s="107" t="s">
        <v>137</v>
      </c>
      <c r="C106" s="113" t="str">
        <f>'[2]MATRIZ DE INDICADORES'!$D$430</f>
        <v>PRESENTAR INFORME A TITULAR DEL EJECUTIVO DEL GOBIERNO DEL ESTADO DE BAJA CALIFORNIA Y QUE CONTENGA MEJORAR LOS INDICES DE TASA DE PREVALENCIA DELICTIVA Y PROMEDIO DE DELITOS COMETIDOS CONTRA  MUJERES Y HOMBRES CON RESPECTO A OTRAS ENTIDADES DEL PAÍS, EN CUMPLIMIENTO DE LAS ACCIONES DE LA ALERTA DE GÉNERO DE BAJA CALIFORNIA DECLARADA EN JUNIO DE 2021.</v>
      </c>
      <c r="D106" s="91"/>
      <c r="E106" s="102" t="s">
        <v>146</v>
      </c>
      <c r="F106" s="85" t="s">
        <v>44</v>
      </c>
      <c r="G106" s="77" t="s">
        <v>35</v>
      </c>
      <c r="H106" s="76">
        <v>0</v>
      </c>
      <c r="I106" s="76">
        <v>0</v>
      </c>
      <c r="J106" s="77">
        <v>1</v>
      </c>
      <c r="K106" s="77">
        <f t="shared" ref="K106" si="58">SUM(H106:J108)</f>
        <v>1</v>
      </c>
      <c r="L106" s="86">
        <v>0</v>
      </c>
      <c r="M106" s="76">
        <v>0</v>
      </c>
      <c r="N106" s="76">
        <v>0</v>
      </c>
      <c r="O106" s="77">
        <v>1</v>
      </c>
      <c r="P106" s="77">
        <f t="shared" ref="P106" si="59">SUM(M106:O108)</f>
        <v>1</v>
      </c>
      <c r="Q106" s="78">
        <v>0</v>
      </c>
      <c r="R106" s="79">
        <f>Q106-L106</f>
        <v>0</v>
      </c>
      <c r="S106"/>
    </row>
    <row r="107" spans="1:19" ht="46.15" customHeight="1" x14ac:dyDescent="0.25">
      <c r="A107" s="108"/>
      <c r="B107" s="107"/>
      <c r="C107" s="91"/>
      <c r="D107" s="91"/>
      <c r="E107" s="84"/>
      <c r="F107" s="85"/>
      <c r="G107" s="77"/>
      <c r="H107" s="76"/>
      <c r="I107" s="76"/>
      <c r="J107" s="77"/>
      <c r="K107" s="77"/>
      <c r="L107" s="86"/>
      <c r="M107" s="76"/>
      <c r="N107" s="76"/>
      <c r="O107" s="77"/>
      <c r="P107" s="77"/>
      <c r="Q107" s="78"/>
      <c r="R107" s="77"/>
      <c r="S107"/>
    </row>
    <row r="108" spans="1:19" ht="49.15" customHeight="1" x14ac:dyDescent="0.25">
      <c r="A108" s="108"/>
      <c r="B108" s="107"/>
      <c r="C108" s="91"/>
      <c r="D108" s="91"/>
      <c r="E108" s="84"/>
      <c r="F108" s="85"/>
      <c r="G108" s="77"/>
      <c r="H108" s="76"/>
      <c r="I108" s="76"/>
      <c r="J108" s="77"/>
      <c r="K108" s="77"/>
      <c r="L108" s="86"/>
      <c r="M108" s="76"/>
      <c r="N108" s="76"/>
      <c r="O108" s="77"/>
      <c r="P108" s="77"/>
      <c r="Q108" s="78"/>
      <c r="R108" s="77"/>
      <c r="S108"/>
    </row>
    <row r="109" spans="1:19" ht="64.150000000000006" customHeight="1" x14ac:dyDescent="0.25">
      <c r="A109" s="87" t="s">
        <v>23</v>
      </c>
      <c r="B109" s="87">
        <v>10706</v>
      </c>
      <c r="C109" s="109" t="str">
        <f>'[2]MATRIZ DE INDICADORES'!$D$99</f>
        <v>DIAGNOSTICA, PROMUEVE, E INFORMA DE LAS ACCIONES CORRESPONDIENTE AL EJERCICIO PLENO DE LOS DERECHOS HUMANOS DE COMUNIDADES INDIGENAS Y AFROMEXICANAS EN EL ESTADO DE BAJA CALIFORNIA.</v>
      </c>
      <c r="D109" s="110"/>
      <c r="E109" s="95" t="s">
        <v>41</v>
      </c>
      <c r="F109" s="81" t="s">
        <v>44</v>
      </c>
      <c r="G109" s="82" t="s">
        <v>35</v>
      </c>
      <c r="H109" s="83">
        <v>0</v>
      </c>
      <c r="I109" s="98">
        <v>0</v>
      </c>
      <c r="J109" s="92">
        <f>SUM(J112:J123)</f>
        <v>4</v>
      </c>
      <c r="K109" s="87">
        <f>SUM(H109:J111)</f>
        <v>4</v>
      </c>
      <c r="L109" s="93">
        <v>1</v>
      </c>
      <c r="M109" s="98">
        <v>0</v>
      </c>
      <c r="N109" s="98">
        <v>0</v>
      </c>
      <c r="O109" s="92">
        <f>SUM(O112:O123)</f>
        <v>4</v>
      </c>
      <c r="P109" s="92">
        <f>SUM(P112:P123)</f>
        <v>4</v>
      </c>
      <c r="Q109" s="88">
        <f t="shared" ref="Q109" si="60">P109*L109/K109</f>
        <v>1</v>
      </c>
      <c r="R109" s="89">
        <f t="shared" ref="R109" si="61">Q109-L109</f>
        <v>0</v>
      </c>
      <c r="S109"/>
    </row>
    <row r="110" spans="1:19" x14ac:dyDescent="0.25">
      <c r="A110" s="87"/>
      <c r="B110" s="87"/>
      <c r="C110" s="110"/>
      <c r="D110" s="110"/>
      <c r="E110" s="80"/>
      <c r="F110" s="81"/>
      <c r="G110" s="82"/>
      <c r="H110" s="83"/>
      <c r="I110" s="83"/>
      <c r="J110" s="87"/>
      <c r="K110" s="87"/>
      <c r="L110" s="88"/>
      <c r="M110" s="83"/>
      <c r="N110" s="83"/>
      <c r="O110" s="87"/>
      <c r="P110" s="87"/>
      <c r="Q110" s="88"/>
      <c r="R110" s="82"/>
      <c r="S110"/>
    </row>
    <row r="111" spans="1:19" x14ac:dyDescent="0.25">
      <c r="A111" s="87"/>
      <c r="B111" s="87"/>
      <c r="C111" s="110"/>
      <c r="D111" s="110"/>
      <c r="E111" s="80"/>
      <c r="F111" s="81"/>
      <c r="G111" s="82"/>
      <c r="H111" s="83"/>
      <c r="I111" s="83"/>
      <c r="J111" s="87"/>
      <c r="K111" s="87"/>
      <c r="L111" s="88"/>
      <c r="M111" s="83"/>
      <c r="N111" s="83"/>
      <c r="O111" s="87"/>
      <c r="P111" s="87"/>
      <c r="Q111" s="88"/>
      <c r="R111" s="82"/>
      <c r="S111"/>
    </row>
    <row r="112" spans="1:19" ht="24.6" customHeight="1" x14ac:dyDescent="0.25">
      <c r="A112" s="105" t="s">
        <v>24</v>
      </c>
      <c r="B112" s="107" t="s">
        <v>117</v>
      </c>
      <c r="C112" s="113" t="str">
        <f>'[2]MATRIZ DE INDICADORES'!$D$442</f>
        <v>DIAGNOSTICAR  SITUACIONES DE VIOLACIONES A DERECHOS HUMANOS DE LAS COMUNIDADES INDIGENAS Y AFROMEXICANAS EN EL ESTADO DE BAJA CALIFORNIA.</v>
      </c>
      <c r="D112" s="91"/>
      <c r="E112" s="102" t="s">
        <v>147</v>
      </c>
      <c r="F112" s="85" t="s">
        <v>44</v>
      </c>
      <c r="G112" s="77" t="s">
        <v>35</v>
      </c>
      <c r="H112" s="76">
        <v>0</v>
      </c>
      <c r="I112" s="76">
        <v>0</v>
      </c>
      <c r="J112" s="77">
        <v>1</v>
      </c>
      <c r="K112" s="77">
        <f t="shared" ref="K112" si="62">SUM(H112:J114)</f>
        <v>1</v>
      </c>
      <c r="L112" s="86">
        <v>0.25</v>
      </c>
      <c r="M112" s="76">
        <v>0</v>
      </c>
      <c r="N112" s="76">
        <v>0</v>
      </c>
      <c r="O112" s="77">
        <v>1</v>
      </c>
      <c r="P112" s="77">
        <f t="shared" ref="P112" si="63">SUM(M112:O114)</f>
        <v>1</v>
      </c>
      <c r="Q112" s="78">
        <f t="shared" ref="Q112" si="64">P112*L112/K112</f>
        <v>0.25</v>
      </c>
      <c r="R112" s="79">
        <f t="shared" ref="R112" si="65">Q112-L112</f>
        <v>0</v>
      </c>
      <c r="S112"/>
    </row>
    <row r="113" spans="1:19" ht="36.6" customHeight="1" x14ac:dyDescent="0.25">
      <c r="A113" s="105"/>
      <c r="B113" s="107"/>
      <c r="C113" s="91"/>
      <c r="D113" s="91"/>
      <c r="E113" s="84"/>
      <c r="F113" s="85"/>
      <c r="G113" s="77"/>
      <c r="H113" s="76"/>
      <c r="I113" s="76"/>
      <c r="J113" s="77"/>
      <c r="K113" s="77"/>
      <c r="L113" s="86"/>
      <c r="M113" s="76"/>
      <c r="N113" s="76"/>
      <c r="O113" s="77"/>
      <c r="P113" s="77"/>
      <c r="Q113" s="78"/>
      <c r="R113" s="77"/>
      <c r="S113"/>
    </row>
    <row r="114" spans="1:19" ht="14.45" customHeight="1" x14ac:dyDescent="0.25">
      <c r="A114" s="105"/>
      <c r="B114" s="107"/>
      <c r="C114" s="91"/>
      <c r="D114" s="91"/>
      <c r="E114" s="84"/>
      <c r="F114" s="85"/>
      <c r="G114" s="77"/>
      <c r="H114" s="76"/>
      <c r="I114" s="76"/>
      <c r="J114" s="77"/>
      <c r="K114" s="77"/>
      <c r="L114" s="90"/>
      <c r="M114" s="76"/>
      <c r="N114" s="76"/>
      <c r="O114" s="77"/>
      <c r="P114" s="77"/>
      <c r="Q114" s="78"/>
      <c r="R114" s="77"/>
      <c r="S114"/>
    </row>
    <row r="115" spans="1:19" ht="17.45" customHeight="1" x14ac:dyDescent="0.25">
      <c r="A115" s="105"/>
      <c r="B115" s="107" t="s">
        <v>118</v>
      </c>
      <c r="C115" s="113" t="str">
        <f>'[2]MATRIZ DE INDICADORES'!$D$454</f>
        <v>PROMOCIONAR, Y DIFUNDIR DERECHOS HUMANOS EN COMUNIDADES INDIGENAS Y AFROMEXICANAS.</v>
      </c>
      <c r="D115" s="91"/>
      <c r="E115" s="102" t="s">
        <v>148</v>
      </c>
      <c r="F115" s="85" t="s">
        <v>44</v>
      </c>
      <c r="G115" s="77" t="s">
        <v>35</v>
      </c>
      <c r="H115" s="76">
        <v>0</v>
      </c>
      <c r="I115" s="76">
        <v>0</v>
      </c>
      <c r="J115" s="77">
        <v>1</v>
      </c>
      <c r="K115" s="77">
        <f t="shared" ref="K115" si="66">SUM(H115:J117)</f>
        <v>1</v>
      </c>
      <c r="L115" s="86">
        <v>0.25</v>
      </c>
      <c r="M115" s="76">
        <v>0</v>
      </c>
      <c r="N115" s="76">
        <v>0</v>
      </c>
      <c r="O115" s="77">
        <v>1</v>
      </c>
      <c r="P115" s="77">
        <f t="shared" ref="P115" si="67">SUM(M115:O117)</f>
        <v>1</v>
      </c>
      <c r="Q115" s="78">
        <f t="shared" ref="Q115" si="68">P115*L115/K115</f>
        <v>0.25</v>
      </c>
      <c r="R115" s="79">
        <f t="shared" ref="R115" si="69">Q115-L115</f>
        <v>0</v>
      </c>
      <c r="S115"/>
    </row>
    <row r="116" spans="1:19" ht="17.45" customHeight="1" x14ac:dyDescent="0.25">
      <c r="A116" s="105"/>
      <c r="B116" s="107"/>
      <c r="C116" s="91"/>
      <c r="D116" s="91"/>
      <c r="E116" s="84"/>
      <c r="F116" s="85"/>
      <c r="G116" s="77"/>
      <c r="H116" s="76"/>
      <c r="I116" s="76"/>
      <c r="J116" s="77"/>
      <c r="K116" s="77"/>
      <c r="L116" s="86"/>
      <c r="M116" s="76"/>
      <c r="N116" s="76"/>
      <c r="O116" s="77"/>
      <c r="P116" s="77"/>
      <c r="Q116" s="78"/>
      <c r="R116" s="77"/>
      <c r="S116"/>
    </row>
    <row r="117" spans="1:19" ht="17.45" customHeight="1" x14ac:dyDescent="0.25">
      <c r="A117" s="105"/>
      <c r="B117" s="107"/>
      <c r="C117" s="91"/>
      <c r="D117" s="91"/>
      <c r="E117" s="84"/>
      <c r="F117" s="85"/>
      <c r="G117" s="77"/>
      <c r="H117" s="76"/>
      <c r="I117" s="76"/>
      <c r="J117" s="77"/>
      <c r="K117" s="77"/>
      <c r="L117" s="90"/>
      <c r="M117" s="76"/>
      <c r="N117" s="76"/>
      <c r="O117" s="77"/>
      <c r="P117" s="77"/>
      <c r="Q117" s="78"/>
      <c r="R117" s="77"/>
      <c r="S117"/>
    </row>
    <row r="118" spans="1:19" ht="17.45" customHeight="1" x14ac:dyDescent="0.25">
      <c r="A118" s="105"/>
      <c r="B118" s="107" t="s">
        <v>119</v>
      </c>
      <c r="C118" s="113" t="str">
        <f>'[2]MATRIZ DE INDICADORES'!$D$466</f>
        <v>CAPACITAR EN MATERIA DE DERECHOS HUMANOS EN COMUNIDADES INDIGENAS Y AFROMEXICANAS.</v>
      </c>
      <c r="D118" s="91"/>
      <c r="E118" s="102" t="s">
        <v>149</v>
      </c>
      <c r="F118" s="85" t="s">
        <v>44</v>
      </c>
      <c r="G118" s="77" t="s">
        <v>35</v>
      </c>
      <c r="H118" s="76">
        <v>0</v>
      </c>
      <c r="I118" s="76">
        <v>0</v>
      </c>
      <c r="J118" s="77">
        <v>1</v>
      </c>
      <c r="K118" s="77">
        <f t="shared" ref="K118" si="70">SUM(H118:J120)</f>
        <v>1</v>
      </c>
      <c r="L118" s="86">
        <v>0.25</v>
      </c>
      <c r="M118" s="76">
        <v>0</v>
      </c>
      <c r="N118" s="76">
        <v>0</v>
      </c>
      <c r="O118" s="77">
        <v>1</v>
      </c>
      <c r="P118" s="77">
        <f t="shared" ref="P118" si="71">SUM(M118:O120)</f>
        <v>1</v>
      </c>
      <c r="Q118" s="78">
        <f t="shared" ref="Q118" si="72">P118*L118/K118</f>
        <v>0.25</v>
      </c>
      <c r="R118" s="79">
        <f t="shared" ref="R118" si="73">Q118-L118</f>
        <v>0</v>
      </c>
      <c r="S118"/>
    </row>
    <row r="119" spans="1:19" ht="17.45" customHeight="1" x14ac:dyDescent="0.25">
      <c r="A119" s="105"/>
      <c r="B119" s="107"/>
      <c r="C119" s="91"/>
      <c r="D119" s="91"/>
      <c r="E119" s="84"/>
      <c r="F119" s="85"/>
      <c r="G119" s="77"/>
      <c r="H119" s="76"/>
      <c r="I119" s="76"/>
      <c r="J119" s="77"/>
      <c r="K119" s="77"/>
      <c r="L119" s="86"/>
      <c r="M119" s="76"/>
      <c r="N119" s="76"/>
      <c r="O119" s="77"/>
      <c r="P119" s="77"/>
      <c r="Q119" s="78"/>
      <c r="R119" s="77"/>
      <c r="S119"/>
    </row>
    <row r="120" spans="1:19" ht="17.45" customHeight="1" x14ac:dyDescent="0.25">
      <c r="A120" s="105"/>
      <c r="B120" s="107"/>
      <c r="C120" s="91"/>
      <c r="D120" s="91"/>
      <c r="E120" s="84"/>
      <c r="F120" s="85"/>
      <c r="G120" s="77"/>
      <c r="H120" s="76"/>
      <c r="I120" s="76"/>
      <c r="J120" s="77"/>
      <c r="K120" s="77"/>
      <c r="L120" s="90"/>
      <c r="M120" s="76"/>
      <c r="N120" s="76"/>
      <c r="O120" s="77"/>
      <c r="P120" s="77"/>
      <c r="Q120" s="78"/>
      <c r="R120" s="77"/>
      <c r="S120"/>
    </row>
    <row r="121" spans="1:19" ht="67.150000000000006" customHeight="1" x14ac:dyDescent="0.25">
      <c r="A121" s="105"/>
      <c r="B121" s="107" t="s">
        <v>120</v>
      </c>
      <c r="C121" s="113" t="str">
        <f>'[2]MATRIZ DE INDICADORES'!$D$478</f>
        <v>PRESENTAR INFORME A TITULAR DEL EJECUTIVO DEL GOBIERNO DEL ESTADO DE B.C. RESPECTO A LAS ACCIONES EN DEFENSA DE LOS DERECHOS HUMANOS DE LAS COMUNIDADES INDIGENAS Y AFROMEXICANAS EN EL ESTADO DE BAJA CALIFORNIA.</v>
      </c>
      <c r="D121" s="91"/>
      <c r="E121" s="102" t="s">
        <v>146</v>
      </c>
      <c r="F121" s="85" t="s">
        <v>44</v>
      </c>
      <c r="G121" s="77" t="s">
        <v>35</v>
      </c>
      <c r="H121" s="76">
        <v>0</v>
      </c>
      <c r="I121" s="76">
        <v>0</v>
      </c>
      <c r="J121" s="77">
        <v>1</v>
      </c>
      <c r="K121" s="77">
        <f t="shared" ref="K121" si="74">SUM(H121:J123)</f>
        <v>1</v>
      </c>
      <c r="L121" s="86">
        <v>0</v>
      </c>
      <c r="M121" s="76">
        <v>0</v>
      </c>
      <c r="N121" s="76">
        <v>0</v>
      </c>
      <c r="O121" s="77">
        <v>1</v>
      </c>
      <c r="P121" s="77">
        <f t="shared" ref="P121" si="75">SUM(M121:O123)</f>
        <v>1</v>
      </c>
      <c r="Q121" s="78">
        <v>0</v>
      </c>
      <c r="R121" s="79">
        <f t="shared" ref="R121" si="76">Q121-L121</f>
        <v>0</v>
      </c>
      <c r="S121"/>
    </row>
    <row r="122" spans="1:19" ht="25.15" customHeight="1" x14ac:dyDescent="0.25">
      <c r="A122" s="105"/>
      <c r="B122" s="107"/>
      <c r="C122" s="91"/>
      <c r="D122" s="91"/>
      <c r="E122" s="84"/>
      <c r="F122" s="85"/>
      <c r="G122" s="77"/>
      <c r="H122" s="76"/>
      <c r="I122" s="76"/>
      <c r="J122" s="77"/>
      <c r="K122" s="77"/>
      <c r="L122" s="86"/>
      <c r="M122" s="76"/>
      <c r="N122" s="76"/>
      <c r="O122" s="77"/>
      <c r="P122" s="77"/>
      <c r="Q122" s="78"/>
      <c r="R122" s="77"/>
      <c r="S122"/>
    </row>
    <row r="123" spans="1:19" ht="15.75" thickBot="1" x14ac:dyDescent="0.3">
      <c r="A123" s="105"/>
      <c r="B123" s="107"/>
      <c r="C123" s="91"/>
      <c r="D123" s="91"/>
      <c r="E123" s="84"/>
      <c r="F123" s="103"/>
      <c r="G123" s="100"/>
      <c r="H123" s="99"/>
      <c r="I123" s="99"/>
      <c r="J123" s="100"/>
      <c r="K123" s="100"/>
      <c r="L123" s="104"/>
      <c r="M123" s="99"/>
      <c r="N123" s="99"/>
      <c r="O123" s="100"/>
      <c r="P123" s="100"/>
      <c r="Q123" s="101"/>
      <c r="R123" s="100"/>
      <c r="S123"/>
    </row>
    <row r="124" spans="1:19" x14ac:dyDescent="0.25">
      <c r="A124" s="87" t="s">
        <v>23</v>
      </c>
      <c r="B124" s="87">
        <v>10707</v>
      </c>
      <c r="C124" s="109" t="str">
        <f>'[2]MATRIZ DE INDICADORES'!$D$111</f>
        <v>VELAR Y COADYUVAR EN EL CUMPLIMIENTO DE TODAS LAS ACTIVIDADES Y RECURSOS DE LA INSTITUCIÓN CONFORME A LA NORMATIVIDAD APLICABLE.</v>
      </c>
      <c r="D124" s="110"/>
      <c r="E124" s="95" t="s">
        <v>151</v>
      </c>
      <c r="F124" s="96" t="s">
        <v>44</v>
      </c>
      <c r="G124" s="97" t="s">
        <v>35</v>
      </c>
      <c r="H124" s="98">
        <v>0</v>
      </c>
      <c r="I124" s="98">
        <v>0</v>
      </c>
      <c r="J124" s="92">
        <f>SUM(J127:J141)</f>
        <v>5</v>
      </c>
      <c r="K124" s="92">
        <f>SUM(J124)</f>
        <v>5</v>
      </c>
      <c r="L124" s="93">
        <v>1</v>
      </c>
      <c r="M124" s="98">
        <v>0</v>
      </c>
      <c r="N124" s="92">
        <v>0</v>
      </c>
      <c r="O124" s="92">
        <f>SUM(O127:O141)</f>
        <v>5</v>
      </c>
      <c r="P124" s="92">
        <f>SUM(O124)</f>
        <v>5</v>
      </c>
      <c r="Q124" s="93">
        <f t="shared" ref="Q124" si="77">P124*L124/K124</f>
        <v>1</v>
      </c>
      <c r="R124" s="94">
        <f t="shared" ref="R124" si="78">Q124-L124</f>
        <v>0</v>
      </c>
      <c r="S124"/>
    </row>
    <row r="125" spans="1:19" x14ac:dyDescent="0.25">
      <c r="A125" s="87"/>
      <c r="B125" s="87"/>
      <c r="C125" s="110"/>
      <c r="D125" s="110"/>
      <c r="E125" s="80"/>
      <c r="F125" s="81"/>
      <c r="G125" s="82"/>
      <c r="H125" s="83"/>
      <c r="I125" s="83"/>
      <c r="J125" s="87"/>
      <c r="K125" s="87"/>
      <c r="L125" s="88"/>
      <c r="M125" s="83"/>
      <c r="N125" s="87"/>
      <c r="O125" s="87"/>
      <c r="P125" s="87"/>
      <c r="Q125" s="88"/>
      <c r="R125" s="82"/>
      <c r="S125"/>
    </row>
    <row r="126" spans="1:19" x14ac:dyDescent="0.25">
      <c r="A126" s="87"/>
      <c r="B126" s="87"/>
      <c r="C126" s="110"/>
      <c r="D126" s="110"/>
      <c r="E126" s="80"/>
      <c r="F126" s="81"/>
      <c r="G126" s="82"/>
      <c r="H126" s="83"/>
      <c r="I126" s="83"/>
      <c r="J126" s="87"/>
      <c r="K126" s="87"/>
      <c r="L126" s="88"/>
      <c r="M126" s="83"/>
      <c r="N126" s="87"/>
      <c r="O126" s="87"/>
      <c r="P126" s="87"/>
      <c r="Q126" s="88"/>
      <c r="R126" s="82"/>
      <c r="S126"/>
    </row>
    <row r="127" spans="1:19" ht="28.15" customHeight="1" x14ac:dyDescent="0.25">
      <c r="A127" s="105" t="s">
        <v>24</v>
      </c>
      <c r="B127" s="107" t="s">
        <v>117</v>
      </c>
      <c r="C127" s="113" t="str">
        <f>'[2]MATRIZ DE INDICADORES'!$D$490</f>
        <v>VERIFICAR LA APLICACIÓN DE LAS NORMAS TÉCNICAS VIGENTES EN LAS ÁREAS DE OPERACIÓN</v>
      </c>
      <c r="D127" s="91"/>
      <c r="E127" s="84" t="s">
        <v>150</v>
      </c>
      <c r="F127" s="85" t="s">
        <v>44</v>
      </c>
      <c r="G127" s="77" t="s">
        <v>35</v>
      </c>
      <c r="H127" s="76">
        <v>0</v>
      </c>
      <c r="I127" s="76">
        <v>0</v>
      </c>
      <c r="J127" s="77">
        <v>1</v>
      </c>
      <c r="K127" s="77">
        <f t="shared" ref="K127:K139" si="79">SUM(H127:J129)</f>
        <v>1</v>
      </c>
      <c r="L127" s="86">
        <v>0.25</v>
      </c>
      <c r="M127" s="76">
        <v>0</v>
      </c>
      <c r="N127" s="76">
        <v>0</v>
      </c>
      <c r="O127" s="77">
        <v>1</v>
      </c>
      <c r="P127" s="77">
        <f t="shared" ref="P127" si="80">SUM(M127:O129)</f>
        <v>1</v>
      </c>
      <c r="Q127" s="78">
        <f t="shared" ref="Q127" si="81">P127*L127/K127</f>
        <v>0.25</v>
      </c>
      <c r="R127" s="79">
        <f t="shared" ref="R127" si="82">Q127-L127</f>
        <v>0</v>
      </c>
      <c r="S127"/>
    </row>
    <row r="128" spans="1:19" x14ac:dyDescent="0.25">
      <c r="A128" s="105"/>
      <c r="B128" s="107"/>
      <c r="C128" s="91"/>
      <c r="D128" s="91"/>
      <c r="E128" s="84"/>
      <c r="F128" s="85"/>
      <c r="G128" s="77"/>
      <c r="H128" s="76"/>
      <c r="I128" s="76"/>
      <c r="J128" s="77"/>
      <c r="K128" s="77"/>
      <c r="L128" s="86"/>
      <c r="M128" s="76"/>
      <c r="N128" s="76"/>
      <c r="O128" s="77"/>
      <c r="P128" s="77"/>
      <c r="Q128" s="78"/>
      <c r="R128" s="77"/>
      <c r="S128"/>
    </row>
    <row r="129" spans="1:19" ht="0.75" customHeight="1" x14ac:dyDescent="0.25">
      <c r="A129" s="105"/>
      <c r="B129" s="107"/>
      <c r="C129" s="91"/>
      <c r="D129" s="91"/>
      <c r="E129" s="84"/>
      <c r="F129" s="85"/>
      <c r="G129" s="77"/>
      <c r="H129" s="76"/>
      <c r="I129" s="76"/>
      <c r="J129" s="77"/>
      <c r="K129" s="77"/>
      <c r="L129" s="90"/>
      <c r="M129" s="76"/>
      <c r="N129" s="76"/>
      <c r="O129" s="77"/>
      <c r="P129" s="77"/>
      <c r="Q129" s="78"/>
      <c r="R129" s="77"/>
      <c r="S129"/>
    </row>
    <row r="130" spans="1:19" x14ac:dyDescent="0.25">
      <c r="A130" s="105"/>
      <c r="B130" s="107" t="s">
        <v>118</v>
      </c>
      <c r="C130" s="113" t="str">
        <f>'[2]MATRIZ DE INDICADORES'!$D$502</f>
        <v>REVISAR Y EVALUAR LA CUENTA PÚBLICA, LOS INFORMES TRIMESTRALES DE AVANCE DE GESTIÓN QUE SEAN REMITIDOS AL CONGRESO.</v>
      </c>
      <c r="D130" s="91"/>
      <c r="E130" s="84" t="s">
        <v>150</v>
      </c>
      <c r="F130" s="85" t="s">
        <v>44</v>
      </c>
      <c r="G130" s="77" t="s">
        <v>35</v>
      </c>
      <c r="H130" s="76">
        <v>0</v>
      </c>
      <c r="I130" s="76">
        <v>0</v>
      </c>
      <c r="J130" s="77">
        <v>1</v>
      </c>
      <c r="K130" s="77">
        <f t="shared" si="79"/>
        <v>1</v>
      </c>
      <c r="L130" s="86">
        <v>0.25</v>
      </c>
      <c r="M130" s="76">
        <v>0</v>
      </c>
      <c r="N130" s="76">
        <v>0</v>
      </c>
      <c r="O130" s="77">
        <v>1</v>
      </c>
      <c r="P130" s="77">
        <f t="shared" ref="P130" si="83">SUM(M130:O132)</f>
        <v>1</v>
      </c>
      <c r="Q130" s="78">
        <f>P130*L130/K130</f>
        <v>0.25</v>
      </c>
      <c r="R130" s="79">
        <f t="shared" ref="R130" si="84">Q130-L130</f>
        <v>0</v>
      </c>
      <c r="S130"/>
    </row>
    <row r="131" spans="1:19" x14ac:dyDescent="0.25">
      <c r="A131" s="105"/>
      <c r="B131" s="107"/>
      <c r="C131" s="91"/>
      <c r="D131" s="91"/>
      <c r="E131" s="84"/>
      <c r="F131" s="85"/>
      <c r="G131" s="77"/>
      <c r="H131" s="76"/>
      <c r="I131" s="76"/>
      <c r="J131" s="77"/>
      <c r="K131" s="77"/>
      <c r="L131" s="86"/>
      <c r="M131" s="76"/>
      <c r="N131" s="76"/>
      <c r="O131" s="77"/>
      <c r="P131" s="77"/>
      <c r="Q131" s="78"/>
      <c r="R131" s="77"/>
      <c r="S131"/>
    </row>
    <row r="132" spans="1:19" x14ac:dyDescent="0.25">
      <c r="A132" s="105"/>
      <c r="B132" s="107"/>
      <c r="C132" s="91"/>
      <c r="D132" s="91"/>
      <c r="E132" s="84"/>
      <c r="F132" s="85"/>
      <c r="G132" s="77"/>
      <c r="H132" s="76"/>
      <c r="I132" s="76"/>
      <c r="J132" s="77"/>
      <c r="K132" s="77"/>
      <c r="L132" s="90"/>
      <c r="M132" s="76"/>
      <c r="N132" s="76"/>
      <c r="O132" s="77"/>
      <c r="P132" s="77"/>
      <c r="Q132" s="78"/>
      <c r="R132" s="77"/>
      <c r="S132"/>
    </row>
    <row r="133" spans="1:19" ht="30" customHeight="1" x14ac:dyDescent="0.25">
      <c r="A133" s="105"/>
      <c r="B133" s="107" t="s">
        <v>119</v>
      </c>
      <c r="C133" s="113" t="str">
        <f>'[2]MATRIZ DE INDICADORES'!$D$514</f>
        <v>ESTABLECER EL PROGRAMA PARA EL LLENADO DE LA DECLARACIÓN PATRIMONIAL Y DE INTERESES DE LOS SERVIDORES PUBLICOS ASI COMO SU REVISIÓN.</v>
      </c>
      <c r="D133" s="91"/>
      <c r="E133" s="84" t="s">
        <v>152</v>
      </c>
      <c r="F133" s="85" t="s">
        <v>44</v>
      </c>
      <c r="G133" s="77" t="s">
        <v>35</v>
      </c>
      <c r="H133" s="76">
        <v>0</v>
      </c>
      <c r="I133" s="76">
        <v>0</v>
      </c>
      <c r="J133" s="77">
        <v>1</v>
      </c>
      <c r="K133" s="77">
        <f t="shared" si="79"/>
        <v>1</v>
      </c>
      <c r="L133" s="86">
        <v>0.25</v>
      </c>
      <c r="M133" s="76">
        <v>0</v>
      </c>
      <c r="N133" s="76">
        <v>0</v>
      </c>
      <c r="O133" s="77">
        <v>1</v>
      </c>
      <c r="P133" s="77">
        <f t="shared" ref="P133" si="85">SUM(M133:O135)</f>
        <v>1</v>
      </c>
      <c r="Q133" s="78">
        <v>0.25</v>
      </c>
      <c r="R133" s="79">
        <v>0</v>
      </c>
      <c r="S133"/>
    </row>
    <row r="134" spans="1:19" ht="27.6" customHeight="1" x14ac:dyDescent="0.25">
      <c r="A134" s="105"/>
      <c r="B134" s="107"/>
      <c r="C134" s="91"/>
      <c r="D134" s="91"/>
      <c r="E134" s="84"/>
      <c r="F134" s="85"/>
      <c r="G134" s="77"/>
      <c r="H134" s="76"/>
      <c r="I134" s="76"/>
      <c r="J134" s="77"/>
      <c r="K134" s="77"/>
      <c r="L134" s="86"/>
      <c r="M134" s="76"/>
      <c r="N134" s="76"/>
      <c r="O134" s="77"/>
      <c r="P134" s="77"/>
      <c r="Q134" s="78"/>
      <c r="R134" s="77"/>
      <c r="S134"/>
    </row>
    <row r="135" spans="1:19" x14ac:dyDescent="0.25">
      <c r="A135" s="105"/>
      <c r="B135" s="107"/>
      <c r="C135" s="91"/>
      <c r="D135" s="91"/>
      <c r="E135" s="84"/>
      <c r="F135" s="85"/>
      <c r="G135" s="77"/>
      <c r="H135" s="76"/>
      <c r="I135" s="76"/>
      <c r="J135" s="77"/>
      <c r="K135" s="77"/>
      <c r="L135" s="90"/>
      <c r="M135" s="76"/>
      <c r="N135" s="76"/>
      <c r="O135" s="77"/>
      <c r="P135" s="77"/>
      <c r="Q135" s="78"/>
      <c r="R135" s="77"/>
      <c r="S135"/>
    </row>
    <row r="136" spans="1:19" ht="34.9" customHeight="1" x14ac:dyDescent="0.25">
      <c r="A136" s="105"/>
      <c r="B136" s="107" t="s">
        <v>120</v>
      </c>
      <c r="C136" s="113" t="str">
        <f>'[2]MATRIZ DE INDICADORES'!$D$526</f>
        <v>ATENDER Y DAR SEGUIMIENTO A LAS QUEJAS QUE SE PRESENTEN CONTRA EL PERSONAL Y DE ESTOS CONTRA LAS ACTUACIONES INTERNAS QUE AFECTEN SUS INTERESES Y DERECHOS LABORALES.</v>
      </c>
      <c r="D136" s="91"/>
      <c r="E136" s="91" t="s">
        <v>153</v>
      </c>
      <c r="F136" s="85" t="s">
        <v>44</v>
      </c>
      <c r="G136" s="77" t="s">
        <v>35</v>
      </c>
      <c r="H136" s="76">
        <v>0</v>
      </c>
      <c r="I136" s="76">
        <v>0</v>
      </c>
      <c r="J136" s="77">
        <v>1</v>
      </c>
      <c r="K136" s="77">
        <f t="shared" si="79"/>
        <v>1</v>
      </c>
      <c r="L136" s="86">
        <v>0.25</v>
      </c>
      <c r="M136" s="76">
        <v>0</v>
      </c>
      <c r="N136" s="76">
        <v>0</v>
      </c>
      <c r="O136" s="77">
        <v>1</v>
      </c>
      <c r="P136" s="77">
        <f t="shared" ref="P136:P139" si="86">SUM(M136:O138)</f>
        <v>1</v>
      </c>
      <c r="Q136" s="78">
        <f t="shared" ref="Q136" si="87">P136*L136/K136</f>
        <v>0.25</v>
      </c>
      <c r="R136" s="79">
        <f t="shared" ref="R136" si="88">Q136-L136</f>
        <v>0</v>
      </c>
      <c r="S136"/>
    </row>
    <row r="137" spans="1:19" ht="27.6" customHeight="1" x14ac:dyDescent="0.25">
      <c r="A137" s="105"/>
      <c r="B137" s="107"/>
      <c r="C137" s="91"/>
      <c r="D137" s="91"/>
      <c r="E137" s="91"/>
      <c r="F137" s="85"/>
      <c r="G137" s="77"/>
      <c r="H137" s="76"/>
      <c r="I137" s="76"/>
      <c r="J137" s="77"/>
      <c r="K137" s="77"/>
      <c r="L137" s="86"/>
      <c r="M137" s="76"/>
      <c r="N137" s="76"/>
      <c r="O137" s="77"/>
      <c r="P137" s="77"/>
      <c r="Q137" s="78"/>
      <c r="R137" s="77"/>
      <c r="S137"/>
    </row>
    <row r="138" spans="1:19" x14ac:dyDescent="0.25">
      <c r="A138" s="105"/>
      <c r="B138" s="107"/>
      <c r="C138" s="91"/>
      <c r="D138" s="91"/>
      <c r="E138" s="91"/>
      <c r="F138" s="85"/>
      <c r="G138" s="77"/>
      <c r="H138" s="76"/>
      <c r="I138" s="76"/>
      <c r="J138" s="77"/>
      <c r="K138" s="77"/>
      <c r="L138" s="90"/>
      <c r="M138" s="76"/>
      <c r="N138" s="76"/>
      <c r="O138" s="77"/>
      <c r="P138" s="77"/>
      <c r="Q138" s="78"/>
      <c r="R138" s="77"/>
      <c r="S138"/>
    </row>
    <row r="139" spans="1:19" ht="33" customHeight="1" x14ac:dyDescent="0.25">
      <c r="A139" s="105"/>
      <c r="B139" s="107" t="s">
        <v>121</v>
      </c>
      <c r="C139" s="113" t="str">
        <f>'[2]MATRIZ DE INDICADORES'!$D$538</f>
        <v>INFORMAR A LA AUDITORÍA SUPERIOR DEL ESTADO DE BAJA CALIFORNIA LAS OBSERVACIONES DE LAS REVISIONES QUE SE LLEVEN A CABO A LA CEDHBC.</v>
      </c>
      <c r="D139" s="91"/>
      <c r="E139" s="84" t="s">
        <v>154</v>
      </c>
      <c r="F139" s="85" t="s">
        <v>44</v>
      </c>
      <c r="G139" s="77" t="s">
        <v>35</v>
      </c>
      <c r="H139" s="76">
        <v>0</v>
      </c>
      <c r="I139" s="76">
        <v>0</v>
      </c>
      <c r="J139" s="77">
        <v>1</v>
      </c>
      <c r="K139" s="77">
        <f t="shared" si="79"/>
        <v>1</v>
      </c>
      <c r="L139" s="86">
        <v>0.25</v>
      </c>
      <c r="M139" s="76">
        <v>0</v>
      </c>
      <c r="N139" s="76">
        <v>0</v>
      </c>
      <c r="O139" s="77">
        <v>1</v>
      </c>
      <c r="P139" s="77">
        <f t="shared" si="86"/>
        <v>1</v>
      </c>
      <c r="Q139" s="78">
        <f t="shared" ref="Q139" si="89">P139*L139/K139</f>
        <v>0.25</v>
      </c>
      <c r="R139" s="79">
        <f t="shared" ref="R139" si="90">Q139-L139</f>
        <v>0</v>
      </c>
      <c r="S139"/>
    </row>
    <row r="140" spans="1:19" ht="21" customHeight="1" x14ac:dyDescent="0.25">
      <c r="A140" s="105"/>
      <c r="B140" s="107"/>
      <c r="C140" s="91"/>
      <c r="D140" s="91"/>
      <c r="E140" s="84"/>
      <c r="F140" s="85"/>
      <c r="G140" s="77"/>
      <c r="H140" s="76"/>
      <c r="I140" s="76"/>
      <c r="J140" s="77"/>
      <c r="K140" s="77"/>
      <c r="L140" s="86"/>
      <c r="M140" s="76"/>
      <c r="N140" s="76"/>
      <c r="O140" s="77"/>
      <c r="P140" s="77"/>
      <c r="Q140" s="78"/>
      <c r="R140" s="77"/>
      <c r="S140"/>
    </row>
    <row r="141" spans="1:19" x14ac:dyDescent="0.25">
      <c r="A141" s="105"/>
      <c r="B141" s="107"/>
      <c r="C141" s="91"/>
      <c r="D141" s="91"/>
      <c r="E141" s="84"/>
      <c r="F141" s="85"/>
      <c r="G141" s="77"/>
      <c r="H141" s="76"/>
      <c r="I141" s="76"/>
      <c r="J141" s="77"/>
      <c r="K141" s="77"/>
      <c r="L141" s="90"/>
      <c r="M141" s="76"/>
      <c r="N141" s="76"/>
      <c r="O141" s="77"/>
      <c r="P141" s="77"/>
      <c r="Q141" s="78"/>
      <c r="R141" s="77"/>
      <c r="S141"/>
    </row>
    <row r="142" spans="1:19" ht="39" customHeight="1" x14ac:dyDescent="0.25">
      <c r="A142" s="87" t="s">
        <v>23</v>
      </c>
      <c r="B142" s="87">
        <v>10708</v>
      </c>
      <c r="C142" s="109" t="str">
        <f>'[2]MATRIZ DE INDICADORES'!$D$123</f>
        <v>OPTIMIZAR EL GASTO DE OPERACIÓN DE LA COMISIÓN ESTATAL DE LOS DERECHOS HUMANOS CONFORME A LA NORMATIVIDAD APLICABLE EN LA MATERIA.</v>
      </c>
      <c r="D142" s="110"/>
      <c r="E142" s="80" t="s">
        <v>155</v>
      </c>
      <c r="F142" s="81" t="s">
        <v>44</v>
      </c>
      <c r="G142" s="82" t="s">
        <v>35</v>
      </c>
      <c r="H142" s="83">
        <v>0</v>
      </c>
      <c r="I142" s="83">
        <v>0</v>
      </c>
      <c r="J142" s="87">
        <f>SUM(J145:J149)</f>
        <v>1</v>
      </c>
      <c r="K142" s="87">
        <f>SUM(J142)</f>
        <v>1</v>
      </c>
      <c r="L142" s="88">
        <v>1</v>
      </c>
      <c r="M142" s="83">
        <v>0</v>
      </c>
      <c r="N142" s="83">
        <v>0</v>
      </c>
      <c r="O142" s="87">
        <f>SUM(O145)</f>
        <v>1</v>
      </c>
      <c r="P142" s="87">
        <f>SUM(P145)</f>
        <v>1</v>
      </c>
      <c r="Q142" s="88">
        <f t="shared" ref="Q142" si="91">P142*L142/K142</f>
        <v>1</v>
      </c>
      <c r="R142" s="89">
        <f t="shared" ref="R142" si="92">Q142-L142</f>
        <v>0</v>
      </c>
      <c r="S142"/>
    </row>
    <row r="143" spans="1:19" ht="17.45" customHeight="1" x14ac:dyDescent="0.25">
      <c r="A143" s="87"/>
      <c r="B143" s="87"/>
      <c r="C143" s="110"/>
      <c r="D143" s="110"/>
      <c r="E143" s="80"/>
      <c r="F143" s="81"/>
      <c r="G143" s="82"/>
      <c r="H143" s="83"/>
      <c r="I143" s="83"/>
      <c r="J143" s="87"/>
      <c r="K143" s="87"/>
      <c r="L143" s="88"/>
      <c r="M143" s="83"/>
      <c r="N143" s="83"/>
      <c r="O143" s="87"/>
      <c r="P143" s="87"/>
      <c r="Q143" s="88"/>
      <c r="R143" s="82"/>
      <c r="S143"/>
    </row>
    <row r="144" spans="1:19" x14ac:dyDescent="0.25">
      <c r="A144" s="87"/>
      <c r="B144" s="87"/>
      <c r="C144" s="110"/>
      <c r="D144" s="110"/>
      <c r="E144" s="80"/>
      <c r="F144" s="81"/>
      <c r="G144" s="82"/>
      <c r="H144" s="83"/>
      <c r="I144" s="83"/>
      <c r="J144" s="87"/>
      <c r="K144" s="87"/>
      <c r="L144" s="88"/>
      <c r="M144" s="83"/>
      <c r="N144" s="83"/>
      <c r="O144" s="87"/>
      <c r="P144" s="87"/>
      <c r="Q144" s="88"/>
      <c r="R144" s="82"/>
      <c r="S144"/>
    </row>
    <row r="145" spans="1:19" ht="24" customHeight="1" x14ac:dyDescent="0.25">
      <c r="A145" s="105" t="s">
        <v>24</v>
      </c>
      <c r="B145" s="107" t="s">
        <v>117</v>
      </c>
      <c r="C145" s="113" t="str">
        <f>'[2]MATRIZ DE INDICADORES'!$D$550</f>
        <v>REALIZAR SESION TRIMESTRAL DE COMITÉ DE ADQUISICIONES DE LA CEDHBC.</v>
      </c>
      <c r="D145" s="91"/>
      <c r="E145" s="84" t="s">
        <v>156</v>
      </c>
      <c r="F145" s="85" t="s">
        <v>44</v>
      </c>
      <c r="G145" s="77" t="s">
        <v>35</v>
      </c>
      <c r="H145" s="76">
        <v>0</v>
      </c>
      <c r="I145" s="76">
        <v>0</v>
      </c>
      <c r="J145" s="77">
        <v>1</v>
      </c>
      <c r="K145" s="77">
        <f t="shared" ref="K145" si="93">SUM(H145:J147)</f>
        <v>1</v>
      </c>
      <c r="L145" s="86">
        <v>0.25</v>
      </c>
      <c r="M145" s="76">
        <v>0</v>
      </c>
      <c r="N145" s="76">
        <v>0</v>
      </c>
      <c r="O145" s="77">
        <v>1</v>
      </c>
      <c r="P145" s="77">
        <f t="shared" ref="P145" si="94">SUM(M145:O147)</f>
        <v>1</v>
      </c>
      <c r="Q145" s="78">
        <f>P145*L145/K145</f>
        <v>0.25</v>
      </c>
      <c r="R145" s="79">
        <f t="shared" ref="R145" si="95">Q145-L145</f>
        <v>0</v>
      </c>
      <c r="S145"/>
    </row>
    <row r="146" spans="1:19" ht="35.25" customHeight="1" x14ac:dyDescent="0.25">
      <c r="A146" s="106"/>
      <c r="B146" s="107"/>
      <c r="C146" s="91"/>
      <c r="D146" s="91"/>
      <c r="E146" s="84"/>
      <c r="F146" s="85"/>
      <c r="G146" s="77"/>
      <c r="H146" s="76"/>
      <c r="I146" s="76"/>
      <c r="J146" s="77"/>
      <c r="K146" s="77"/>
      <c r="L146" s="86"/>
      <c r="M146" s="76"/>
      <c r="N146" s="76"/>
      <c r="O146" s="77"/>
      <c r="P146" s="77"/>
      <c r="Q146" s="78"/>
      <c r="R146" s="77"/>
      <c r="S146"/>
    </row>
    <row r="147" spans="1:19" ht="34.5" customHeight="1" x14ac:dyDescent="0.25">
      <c r="A147" s="106"/>
      <c r="B147" s="107"/>
      <c r="C147" s="91"/>
      <c r="D147" s="91"/>
      <c r="E147" s="84"/>
      <c r="F147" s="85"/>
      <c r="G147" s="77"/>
      <c r="H147" s="76"/>
      <c r="I147" s="76"/>
      <c r="J147" s="77"/>
      <c r="K147" s="77"/>
      <c r="L147" s="86"/>
      <c r="M147" s="76"/>
      <c r="N147" s="76"/>
      <c r="O147" s="77"/>
      <c r="P147" s="77"/>
      <c r="Q147" s="78"/>
      <c r="R147" s="77"/>
      <c r="S147"/>
    </row>
    <row r="148" spans="1:19" ht="31.5" customHeight="1" x14ac:dyDescent="0.25">
      <c r="A148" s="171" t="s">
        <v>23</v>
      </c>
      <c r="B148" s="92">
        <v>10709</v>
      </c>
      <c r="C148" s="173" t="s">
        <v>172</v>
      </c>
      <c r="D148" s="174"/>
      <c r="E148" s="175" t="s">
        <v>155</v>
      </c>
      <c r="F148" s="82" t="s">
        <v>44</v>
      </c>
      <c r="G148" s="82" t="s">
        <v>35</v>
      </c>
      <c r="H148" s="177">
        <v>0</v>
      </c>
      <c r="I148" s="177">
        <v>0</v>
      </c>
      <c r="J148" s="87">
        <f>SUM(J151:J155)</f>
        <v>0</v>
      </c>
      <c r="K148" s="87">
        <f>SUM(K151:K176)</f>
        <v>8</v>
      </c>
      <c r="L148" s="88">
        <v>1</v>
      </c>
      <c r="M148" s="177">
        <v>0</v>
      </c>
      <c r="N148" s="177">
        <v>0</v>
      </c>
      <c r="O148" s="87">
        <f>SUM(O151)</f>
        <v>0</v>
      </c>
      <c r="P148" s="87">
        <f>SUM(P151:P176)</f>
        <v>8</v>
      </c>
      <c r="Q148" s="88">
        <f>+K148*L148/P148</f>
        <v>1</v>
      </c>
      <c r="R148" s="89">
        <f>Q148-L148</f>
        <v>0</v>
      </c>
      <c r="S148"/>
    </row>
    <row r="149" spans="1:19" ht="51" customHeight="1" x14ac:dyDescent="0.25">
      <c r="A149" s="171"/>
      <c r="B149" s="87"/>
      <c r="C149" s="110"/>
      <c r="D149" s="110"/>
      <c r="E149" s="80"/>
      <c r="F149" s="82"/>
      <c r="G149" s="82"/>
      <c r="H149" s="177"/>
      <c r="I149" s="177"/>
      <c r="J149" s="87"/>
      <c r="K149" s="87"/>
      <c r="L149" s="88"/>
      <c r="M149" s="177"/>
      <c r="N149" s="177"/>
      <c r="O149" s="87"/>
      <c r="P149" s="87"/>
      <c r="Q149" s="88"/>
      <c r="R149" s="82"/>
      <c r="S149"/>
    </row>
    <row r="150" spans="1:19" ht="52.5" customHeight="1" x14ac:dyDescent="0.25">
      <c r="A150" s="172"/>
      <c r="B150" s="87"/>
      <c r="C150" s="110"/>
      <c r="D150" s="110"/>
      <c r="E150" s="176"/>
      <c r="F150" s="162"/>
      <c r="G150" s="162"/>
      <c r="H150" s="178"/>
      <c r="I150" s="178"/>
      <c r="J150" s="167"/>
      <c r="K150" s="167"/>
      <c r="L150" s="181"/>
      <c r="M150" s="178"/>
      <c r="N150" s="178"/>
      <c r="O150" s="167"/>
      <c r="P150" s="167"/>
      <c r="Q150" s="181"/>
      <c r="R150" s="162"/>
      <c r="S150"/>
    </row>
    <row r="151" spans="1:19" ht="17.45" customHeight="1" x14ac:dyDescent="0.25">
      <c r="A151" s="193" t="s">
        <v>24</v>
      </c>
      <c r="B151" s="115" t="s">
        <v>117</v>
      </c>
      <c r="C151" s="182" t="s">
        <v>162</v>
      </c>
      <c r="D151" s="183"/>
      <c r="E151" s="191" t="str">
        <f>'[2]MATRIZ DE INDICADORES'!$I$134</f>
        <v>INFORME DE AVANCE DE GESTIÓN.</v>
      </c>
      <c r="F151" s="188" t="s">
        <v>44</v>
      </c>
      <c r="G151" s="188" t="s">
        <v>35</v>
      </c>
      <c r="H151" s="188">
        <v>0</v>
      </c>
      <c r="I151" s="188">
        <v>0</v>
      </c>
      <c r="J151" s="188">
        <v>0</v>
      </c>
      <c r="K151" s="188">
        <v>1</v>
      </c>
      <c r="L151" s="189">
        <v>0.25</v>
      </c>
      <c r="M151" s="188">
        <v>0</v>
      </c>
      <c r="N151" s="188">
        <v>0</v>
      </c>
      <c r="O151" s="188">
        <v>0</v>
      </c>
      <c r="P151" s="188">
        <v>1</v>
      </c>
      <c r="Q151" s="190">
        <f>+K151*L151/P151</f>
        <v>0.25</v>
      </c>
      <c r="R151" s="202">
        <f>+L151-Q151</f>
        <v>0</v>
      </c>
      <c r="S151"/>
    </row>
    <row r="152" spans="1:19" ht="17.45" customHeight="1" x14ac:dyDescent="0.25">
      <c r="A152" s="194"/>
      <c r="B152" s="116"/>
      <c r="C152" s="184"/>
      <c r="D152" s="185"/>
      <c r="E152" s="192"/>
      <c r="F152" s="188"/>
      <c r="G152" s="188"/>
      <c r="H152" s="188"/>
      <c r="I152" s="188"/>
      <c r="J152" s="188"/>
      <c r="K152" s="188"/>
      <c r="L152" s="189"/>
      <c r="M152" s="188"/>
      <c r="N152" s="188"/>
      <c r="O152" s="188"/>
      <c r="P152" s="188"/>
      <c r="Q152" s="190"/>
      <c r="R152" s="188"/>
      <c r="S152"/>
    </row>
    <row r="153" spans="1:19" ht="34.5" customHeight="1" x14ac:dyDescent="0.25">
      <c r="A153" s="194"/>
      <c r="B153" s="117"/>
      <c r="C153" s="186"/>
      <c r="D153" s="187"/>
      <c r="E153" s="192"/>
      <c r="F153" s="188"/>
      <c r="G153" s="188"/>
      <c r="H153" s="188"/>
      <c r="I153" s="188"/>
      <c r="J153" s="188"/>
      <c r="K153" s="188"/>
      <c r="L153" s="189"/>
      <c r="M153" s="188"/>
      <c r="N153" s="188"/>
      <c r="O153" s="188"/>
      <c r="P153" s="188"/>
      <c r="Q153" s="190"/>
      <c r="R153" s="188"/>
      <c r="S153"/>
    </row>
    <row r="154" spans="1:19" ht="17.45" customHeight="1" x14ac:dyDescent="0.25">
      <c r="A154" s="194"/>
      <c r="B154" s="115" t="s">
        <v>118</v>
      </c>
      <c r="C154" s="195" t="s">
        <v>163</v>
      </c>
      <c r="D154" s="196"/>
      <c r="E154" s="191" t="str">
        <f>'[2]MATRIZ DE INDICADORES'!$I$134</f>
        <v>INFORME DE AVANCE DE GESTIÓN.</v>
      </c>
      <c r="F154" s="188" t="s">
        <v>44</v>
      </c>
      <c r="G154" s="188" t="s">
        <v>35</v>
      </c>
      <c r="H154" s="188">
        <v>0</v>
      </c>
      <c r="I154" s="188">
        <v>0</v>
      </c>
      <c r="J154" s="188">
        <v>0</v>
      </c>
      <c r="K154" s="188">
        <v>1</v>
      </c>
      <c r="L154" s="189">
        <v>0.25</v>
      </c>
      <c r="M154" s="188">
        <v>0</v>
      </c>
      <c r="N154" s="188">
        <v>0</v>
      </c>
      <c r="O154" s="188">
        <v>0</v>
      </c>
      <c r="P154" s="188">
        <v>1</v>
      </c>
      <c r="Q154" s="190">
        <f>+K154*L154/P154</f>
        <v>0.25</v>
      </c>
      <c r="R154" s="202">
        <f t="shared" ref="R154" si="96">+L154-Q154</f>
        <v>0</v>
      </c>
      <c r="S154"/>
    </row>
    <row r="155" spans="1:19" ht="17.45" customHeight="1" x14ac:dyDescent="0.25">
      <c r="A155" s="194"/>
      <c r="B155" s="116"/>
      <c r="C155" s="197"/>
      <c r="D155" s="198"/>
      <c r="E155" s="192"/>
      <c r="F155" s="188"/>
      <c r="G155" s="188"/>
      <c r="H155" s="188"/>
      <c r="I155" s="188"/>
      <c r="J155" s="188"/>
      <c r="K155" s="188"/>
      <c r="L155" s="189"/>
      <c r="M155" s="188"/>
      <c r="N155" s="188"/>
      <c r="O155" s="188"/>
      <c r="P155" s="188"/>
      <c r="Q155" s="190"/>
      <c r="R155" s="188"/>
      <c r="S155"/>
    </row>
    <row r="156" spans="1:19" ht="17.45" customHeight="1" x14ac:dyDescent="0.25">
      <c r="A156" s="194"/>
      <c r="B156" s="117"/>
      <c r="C156" s="199"/>
      <c r="D156" s="200"/>
      <c r="E156" s="192"/>
      <c r="F156" s="188"/>
      <c r="G156" s="188"/>
      <c r="H156" s="188"/>
      <c r="I156" s="188"/>
      <c r="J156" s="188"/>
      <c r="K156" s="188"/>
      <c r="L156" s="189"/>
      <c r="M156" s="188"/>
      <c r="N156" s="188"/>
      <c r="O156" s="188"/>
      <c r="P156" s="188"/>
      <c r="Q156" s="190"/>
      <c r="R156" s="188"/>
      <c r="S156"/>
    </row>
    <row r="157" spans="1:19" ht="17.45" customHeight="1" x14ac:dyDescent="0.25">
      <c r="A157" s="194"/>
      <c r="B157" s="115" t="s">
        <v>119</v>
      </c>
      <c r="C157" s="195" t="s">
        <v>171</v>
      </c>
      <c r="D157" s="196"/>
      <c r="E157" s="191" t="str">
        <f>'[2]MATRIZ DE INDICADORES'!$I$134</f>
        <v>INFORME DE AVANCE DE GESTIÓN.</v>
      </c>
      <c r="F157" s="188" t="s">
        <v>44</v>
      </c>
      <c r="G157" s="188" t="s">
        <v>35</v>
      </c>
      <c r="H157" s="188">
        <v>0</v>
      </c>
      <c r="I157" s="188">
        <v>0</v>
      </c>
      <c r="J157" s="188">
        <v>0</v>
      </c>
      <c r="K157" s="188">
        <v>1</v>
      </c>
      <c r="L157" s="202">
        <v>0.25</v>
      </c>
      <c r="M157" s="188">
        <v>0</v>
      </c>
      <c r="N157" s="188">
        <v>0</v>
      </c>
      <c r="O157" s="188">
        <v>0</v>
      </c>
      <c r="P157" s="188">
        <v>1</v>
      </c>
      <c r="Q157" s="190">
        <f>+K157*L157/P157</f>
        <v>0.25</v>
      </c>
      <c r="R157" s="202">
        <f t="shared" ref="R157" si="97">+L157-Q157</f>
        <v>0</v>
      </c>
      <c r="S157"/>
    </row>
    <row r="158" spans="1:19" ht="17.45" customHeight="1" x14ac:dyDescent="0.25">
      <c r="A158" s="194"/>
      <c r="B158" s="116"/>
      <c r="C158" s="197"/>
      <c r="D158" s="198"/>
      <c r="E158" s="192"/>
      <c r="F158" s="188"/>
      <c r="G158" s="188"/>
      <c r="H158" s="188"/>
      <c r="I158" s="188"/>
      <c r="J158" s="188"/>
      <c r="K158" s="188"/>
      <c r="L158" s="188"/>
      <c r="M158" s="188"/>
      <c r="N158" s="188"/>
      <c r="O158" s="188"/>
      <c r="P158" s="188"/>
      <c r="Q158" s="190"/>
      <c r="R158" s="188"/>
      <c r="S158"/>
    </row>
    <row r="159" spans="1:19" ht="17.45" customHeight="1" x14ac:dyDescent="0.25">
      <c r="A159" s="194"/>
      <c r="B159" s="117"/>
      <c r="C159" s="199"/>
      <c r="D159" s="200"/>
      <c r="E159" s="192"/>
      <c r="F159" s="188"/>
      <c r="G159" s="188"/>
      <c r="H159" s="188"/>
      <c r="I159" s="188"/>
      <c r="J159" s="188"/>
      <c r="K159" s="188"/>
      <c r="L159" s="188"/>
      <c r="M159" s="188"/>
      <c r="N159" s="188"/>
      <c r="O159" s="188"/>
      <c r="P159" s="188"/>
      <c r="Q159" s="190"/>
      <c r="R159" s="188"/>
      <c r="S159"/>
    </row>
    <row r="160" spans="1:19" ht="17.45" customHeight="1" x14ac:dyDescent="0.25">
      <c r="A160" s="194"/>
      <c r="B160" s="115" t="s">
        <v>120</v>
      </c>
      <c r="C160" s="195" t="s">
        <v>164</v>
      </c>
      <c r="D160" s="196"/>
      <c r="E160" s="191" t="str">
        <f>'[2]MATRIZ DE INDICADORES'!$I$134</f>
        <v>INFORME DE AVANCE DE GESTIÓN.</v>
      </c>
      <c r="F160" s="188" t="s">
        <v>44</v>
      </c>
      <c r="G160" s="188" t="s">
        <v>35</v>
      </c>
      <c r="H160" s="188">
        <v>0</v>
      </c>
      <c r="I160" s="188">
        <v>0</v>
      </c>
      <c r="J160" s="188">
        <v>0</v>
      </c>
      <c r="K160" s="188">
        <v>1</v>
      </c>
      <c r="L160" s="202">
        <v>0.25</v>
      </c>
      <c r="M160" s="188">
        <v>0</v>
      </c>
      <c r="N160" s="188">
        <v>0</v>
      </c>
      <c r="O160" s="188">
        <v>0</v>
      </c>
      <c r="P160" s="188">
        <v>1</v>
      </c>
      <c r="Q160" s="190">
        <f>+K160*L160/P160</f>
        <v>0.25</v>
      </c>
      <c r="R160" s="202">
        <f>+L160-Q160</f>
        <v>0</v>
      </c>
      <c r="S160"/>
    </row>
    <row r="161" spans="1:19" ht="17.45" customHeight="1" x14ac:dyDescent="0.25">
      <c r="A161" s="194"/>
      <c r="B161" s="116"/>
      <c r="C161" s="197"/>
      <c r="D161" s="198"/>
      <c r="E161" s="192"/>
      <c r="F161" s="188"/>
      <c r="G161" s="188"/>
      <c r="H161" s="188"/>
      <c r="I161" s="188"/>
      <c r="J161" s="188"/>
      <c r="K161" s="188"/>
      <c r="L161" s="188"/>
      <c r="M161" s="188"/>
      <c r="N161" s="188"/>
      <c r="O161" s="188"/>
      <c r="P161" s="188"/>
      <c r="Q161" s="190"/>
      <c r="R161" s="188"/>
      <c r="S161"/>
    </row>
    <row r="162" spans="1:19" ht="17.45" customHeight="1" x14ac:dyDescent="0.25">
      <c r="A162" s="194"/>
      <c r="B162" s="117"/>
      <c r="C162" s="199"/>
      <c r="D162" s="200"/>
      <c r="E162" s="192"/>
      <c r="F162" s="188"/>
      <c r="G162" s="188"/>
      <c r="H162" s="188"/>
      <c r="I162" s="188"/>
      <c r="J162" s="188"/>
      <c r="K162" s="188"/>
      <c r="L162" s="188"/>
      <c r="M162" s="188"/>
      <c r="N162" s="188"/>
      <c r="O162" s="188"/>
      <c r="P162" s="188"/>
      <c r="Q162" s="190"/>
      <c r="R162" s="188"/>
      <c r="S162"/>
    </row>
    <row r="163" spans="1:19" ht="17.45" customHeight="1" x14ac:dyDescent="0.25">
      <c r="A163" s="194"/>
      <c r="B163" s="115" t="s">
        <v>121</v>
      </c>
      <c r="C163" s="195" t="s">
        <v>165</v>
      </c>
      <c r="D163" s="196"/>
      <c r="E163" s="191" t="str">
        <f>'[2]MATRIZ DE INDICADORES'!$I$134</f>
        <v>INFORME DE AVANCE DE GESTIÓN.</v>
      </c>
      <c r="F163" s="188" t="s">
        <v>44</v>
      </c>
      <c r="G163" s="188" t="s">
        <v>35</v>
      </c>
      <c r="H163" s="188">
        <v>0</v>
      </c>
      <c r="I163" s="188">
        <v>0</v>
      </c>
      <c r="J163" s="188">
        <v>0</v>
      </c>
      <c r="K163" s="188">
        <v>1</v>
      </c>
      <c r="L163" s="202">
        <v>0.25</v>
      </c>
      <c r="M163" s="188">
        <v>0</v>
      </c>
      <c r="N163" s="188">
        <v>0</v>
      </c>
      <c r="O163" s="188">
        <v>0</v>
      </c>
      <c r="P163" s="188">
        <v>1</v>
      </c>
      <c r="Q163" s="190">
        <f>+K163*L163/P163</f>
        <v>0.25</v>
      </c>
      <c r="R163" s="202">
        <f t="shared" ref="R163" si="98">+L163-Q163</f>
        <v>0</v>
      </c>
      <c r="S163"/>
    </row>
    <row r="164" spans="1:19" ht="17.45" customHeight="1" x14ac:dyDescent="0.25">
      <c r="A164" s="194"/>
      <c r="B164" s="116"/>
      <c r="C164" s="197"/>
      <c r="D164" s="198"/>
      <c r="E164" s="192"/>
      <c r="F164" s="188"/>
      <c r="G164" s="188"/>
      <c r="H164" s="188"/>
      <c r="I164" s="188"/>
      <c r="J164" s="188"/>
      <c r="K164" s="188"/>
      <c r="L164" s="188"/>
      <c r="M164" s="188"/>
      <c r="N164" s="188"/>
      <c r="O164" s="188"/>
      <c r="P164" s="188"/>
      <c r="Q164" s="190"/>
      <c r="R164" s="188"/>
      <c r="S164"/>
    </row>
    <row r="165" spans="1:19" ht="37.5" customHeight="1" x14ac:dyDescent="0.25">
      <c r="A165" s="194"/>
      <c r="B165" s="117"/>
      <c r="C165" s="199"/>
      <c r="D165" s="200"/>
      <c r="E165" s="192"/>
      <c r="F165" s="188"/>
      <c r="G165" s="188"/>
      <c r="H165" s="188"/>
      <c r="I165" s="188"/>
      <c r="J165" s="188"/>
      <c r="K165" s="188"/>
      <c r="L165" s="188"/>
      <c r="M165" s="188"/>
      <c r="N165" s="188"/>
      <c r="O165" s="188"/>
      <c r="P165" s="188"/>
      <c r="Q165" s="190"/>
      <c r="R165" s="188"/>
      <c r="S165"/>
    </row>
    <row r="166" spans="1:19" ht="17.45" customHeight="1" x14ac:dyDescent="0.25">
      <c r="A166" s="194"/>
      <c r="B166" s="115" t="s">
        <v>137</v>
      </c>
      <c r="C166" s="195" t="s">
        <v>168</v>
      </c>
      <c r="D166" s="196"/>
      <c r="E166" s="201" t="s">
        <v>41</v>
      </c>
      <c r="F166" s="188" t="s">
        <v>44</v>
      </c>
      <c r="G166" s="188" t="s">
        <v>35</v>
      </c>
      <c r="H166" s="188">
        <v>0</v>
      </c>
      <c r="I166" s="188">
        <v>0</v>
      </c>
      <c r="J166" s="188">
        <v>0</v>
      </c>
      <c r="K166" s="188">
        <v>1</v>
      </c>
      <c r="L166" s="202">
        <v>0.25</v>
      </c>
      <c r="M166" s="188">
        <v>0</v>
      </c>
      <c r="N166" s="188">
        <v>0</v>
      </c>
      <c r="O166" s="188">
        <v>0</v>
      </c>
      <c r="P166" s="188">
        <v>1</v>
      </c>
      <c r="Q166" s="190">
        <f>+K166*L166/P166</f>
        <v>0.25</v>
      </c>
      <c r="R166" s="202">
        <f>+L166-Q166</f>
        <v>0</v>
      </c>
      <c r="S166"/>
    </row>
    <row r="167" spans="1:19" ht="17.45" customHeight="1" x14ac:dyDescent="0.25">
      <c r="A167" s="194"/>
      <c r="B167" s="116"/>
      <c r="C167" s="197"/>
      <c r="D167" s="198"/>
      <c r="E167" s="201"/>
      <c r="F167" s="188"/>
      <c r="G167" s="188"/>
      <c r="H167" s="188"/>
      <c r="I167" s="188"/>
      <c r="J167" s="188"/>
      <c r="K167" s="188"/>
      <c r="L167" s="188"/>
      <c r="M167" s="188"/>
      <c r="N167" s="188"/>
      <c r="O167" s="188"/>
      <c r="P167" s="188"/>
      <c r="Q167" s="190"/>
      <c r="R167" s="188"/>
      <c r="S167"/>
    </row>
    <row r="168" spans="1:19" ht="17.45" customHeight="1" x14ac:dyDescent="0.25">
      <c r="A168" s="194"/>
      <c r="B168" s="116"/>
      <c r="C168" s="197"/>
      <c r="D168" s="198"/>
      <c r="E168" s="201"/>
      <c r="F168" s="188"/>
      <c r="G168" s="188"/>
      <c r="H168" s="188"/>
      <c r="I168" s="188"/>
      <c r="J168" s="188"/>
      <c r="K168" s="188"/>
      <c r="L168" s="188"/>
      <c r="M168" s="188"/>
      <c r="N168" s="188"/>
      <c r="O168" s="188"/>
      <c r="P168" s="188"/>
      <c r="Q168" s="190"/>
      <c r="R168" s="188"/>
      <c r="S168"/>
    </row>
    <row r="169" spans="1:19" ht="15" customHeight="1" x14ac:dyDescent="0.25">
      <c r="A169" s="194"/>
      <c r="B169" s="116"/>
      <c r="C169" s="197"/>
      <c r="D169" s="198"/>
      <c r="E169" s="201"/>
      <c r="F169" s="188"/>
      <c r="G169" s="188"/>
      <c r="H169" s="188"/>
      <c r="I169" s="188"/>
      <c r="J169" s="188"/>
      <c r="K169" s="188"/>
      <c r="L169" s="188"/>
      <c r="M169" s="188"/>
      <c r="N169" s="188"/>
      <c r="O169" s="188"/>
      <c r="P169" s="188"/>
      <c r="Q169" s="190"/>
      <c r="R169" s="188"/>
      <c r="S169"/>
    </row>
    <row r="170" spans="1:19" ht="15" customHeight="1" x14ac:dyDescent="0.25">
      <c r="A170" s="194"/>
      <c r="B170" s="117"/>
      <c r="C170" s="199"/>
      <c r="D170" s="200"/>
      <c r="E170" s="201"/>
      <c r="F170" s="188"/>
      <c r="G170" s="188"/>
      <c r="H170" s="188"/>
      <c r="I170" s="188"/>
      <c r="J170" s="188"/>
      <c r="K170" s="188"/>
      <c r="L170" s="188"/>
      <c r="M170" s="188"/>
      <c r="N170" s="188"/>
      <c r="O170" s="188"/>
      <c r="P170" s="188"/>
      <c r="Q170" s="190"/>
      <c r="R170" s="188"/>
      <c r="S170"/>
    </row>
    <row r="171" spans="1:19" ht="40.5" customHeight="1" x14ac:dyDescent="0.25">
      <c r="A171" s="179"/>
      <c r="B171" s="115" t="s">
        <v>166</v>
      </c>
      <c r="C171" s="195" t="s">
        <v>170</v>
      </c>
      <c r="D171" s="196"/>
      <c r="E171" s="201" t="s">
        <v>41</v>
      </c>
      <c r="F171" s="188" t="s">
        <v>44</v>
      </c>
      <c r="G171" s="188" t="s">
        <v>35</v>
      </c>
      <c r="H171" s="188">
        <v>0</v>
      </c>
      <c r="I171" s="188">
        <v>0</v>
      </c>
      <c r="J171" s="188">
        <v>0</v>
      </c>
      <c r="K171" s="188">
        <v>1</v>
      </c>
      <c r="L171" s="202">
        <v>0.25</v>
      </c>
      <c r="M171" s="188">
        <v>0</v>
      </c>
      <c r="N171" s="188">
        <v>0</v>
      </c>
      <c r="O171" s="188">
        <v>0</v>
      </c>
      <c r="P171" s="188">
        <v>1</v>
      </c>
      <c r="Q171" s="190">
        <f>+K171*L171/P171</f>
        <v>0.25</v>
      </c>
      <c r="R171" s="202">
        <f>+L171-Q171</f>
        <v>0</v>
      </c>
      <c r="S171"/>
    </row>
    <row r="172" spans="1:19" ht="43.5" customHeight="1" x14ac:dyDescent="0.25">
      <c r="A172" s="179"/>
      <c r="B172" s="116"/>
      <c r="C172" s="197"/>
      <c r="D172" s="198"/>
      <c r="E172" s="201"/>
      <c r="F172" s="188"/>
      <c r="G172" s="188"/>
      <c r="H172" s="188"/>
      <c r="I172" s="188"/>
      <c r="J172" s="188"/>
      <c r="K172" s="188"/>
      <c r="L172" s="188"/>
      <c r="M172" s="188"/>
      <c r="N172" s="188"/>
      <c r="O172" s="188"/>
      <c r="P172" s="188"/>
      <c r="Q172" s="190"/>
      <c r="R172" s="188"/>
      <c r="S172"/>
    </row>
    <row r="173" spans="1:19" ht="51.75" customHeight="1" x14ac:dyDescent="0.25">
      <c r="A173" s="179"/>
      <c r="B173" s="117"/>
      <c r="C173" s="199"/>
      <c r="D173" s="200"/>
      <c r="E173" s="201"/>
      <c r="F173" s="188"/>
      <c r="G173" s="188"/>
      <c r="H173" s="188"/>
      <c r="I173" s="188"/>
      <c r="J173" s="188"/>
      <c r="K173" s="188"/>
      <c r="L173" s="188"/>
      <c r="M173" s="188"/>
      <c r="N173" s="188"/>
      <c r="O173" s="188"/>
      <c r="P173" s="188"/>
      <c r="Q173" s="190"/>
      <c r="R173" s="188"/>
      <c r="S173"/>
    </row>
    <row r="174" spans="1:19" ht="17.45" customHeight="1" x14ac:dyDescent="0.25">
      <c r="A174" s="179"/>
      <c r="B174" s="115" t="s">
        <v>167</v>
      </c>
      <c r="C174" s="195" t="s">
        <v>169</v>
      </c>
      <c r="D174" s="196"/>
      <c r="E174" s="201" t="s">
        <v>41</v>
      </c>
      <c r="F174" s="188" t="s">
        <v>44</v>
      </c>
      <c r="G174" s="188" t="s">
        <v>35</v>
      </c>
      <c r="H174" s="188">
        <v>0</v>
      </c>
      <c r="I174" s="188">
        <v>0</v>
      </c>
      <c r="J174" s="188">
        <v>0</v>
      </c>
      <c r="K174" s="188">
        <v>1</v>
      </c>
      <c r="L174" s="202">
        <v>0.25</v>
      </c>
      <c r="M174" s="188">
        <v>0</v>
      </c>
      <c r="N174" s="188">
        <v>0</v>
      </c>
      <c r="O174" s="188">
        <v>0</v>
      </c>
      <c r="P174" s="188">
        <v>1</v>
      </c>
      <c r="Q174" s="190">
        <f>+K174*L174/P174</f>
        <v>0.25</v>
      </c>
      <c r="R174" s="202">
        <f>+L174-Q174</f>
        <v>0</v>
      </c>
      <c r="S174"/>
    </row>
    <row r="175" spans="1:19" ht="15" customHeight="1" x14ac:dyDescent="0.25">
      <c r="A175" s="179"/>
      <c r="B175" s="116"/>
      <c r="C175" s="197"/>
      <c r="D175" s="198"/>
      <c r="E175" s="201"/>
      <c r="F175" s="188"/>
      <c r="G175" s="188"/>
      <c r="H175" s="188"/>
      <c r="I175" s="188"/>
      <c r="J175" s="188"/>
      <c r="K175" s="188"/>
      <c r="L175" s="188"/>
      <c r="M175" s="188"/>
      <c r="N175" s="188"/>
      <c r="O175" s="188"/>
      <c r="P175" s="188"/>
      <c r="Q175" s="190"/>
      <c r="R175" s="188"/>
      <c r="S175"/>
    </row>
    <row r="176" spans="1:19" ht="15" customHeight="1" x14ac:dyDescent="0.25">
      <c r="A176" s="180"/>
      <c r="B176" s="117"/>
      <c r="C176" s="199"/>
      <c r="D176" s="200"/>
      <c r="E176" s="201"/>
      <c r="F176" s="188"/>
      <c r="G176" s="188"/>
      <c r="H176" s="188"/>
      <c r="I176" s="188"/>
      <c r="J176" s="188"/>
      <c r="K176" s="188"/>
      <c r="L176" s="188"/>
      <c r="M176" s="188"/>
      <c r="N176" s="188"/>
      <c r="O176" s="188"/>
      <c r="P176" s="188"/>
      <c r="Q176" s="190"/>
      <c r="R176" s="188"/>
      <c r="S176"/>
    </row>
    <row r="177" spans="1:19" ht="17.45" customHeight="1" x14ac:dyDescent="0.25">
      <c r="A177" s="24"/>
      <c r="B177" s="25"/>
      <c r="C177" s="29"/>
      <c r="D177" s="29"/>
      <c r="E177" s="29"/>
      <c r="F177" s="29"/>
      <c r="G177" s="17"/>
      <c r="H177"/>
      <c r="I177"/>
      <c r="J177"/>
      <c r="K177"/>
      <c r="L177"/>
      <c r="M177"/>
      <c r="N177"/>
      <c r="O177"/>
      <c r="P177"/>
      <c r="Q177"/>
      <c r="R177"/>
      <c r="S177"/>
    </row>
    <row r="178" spans="1:19" ht="14.45" customHeight="1" x14ac:dyDescent="0.25">
      <c r="A178" s="24"/>
      <c r="B178" s="25"/>
      <c r="C178" s="29"/>
      <c r="D178" s="29"/>
      <c r="E178" s="29"/>
      <c r="F178" s="29"/>
      <c r="G178" s="17"/>
      <c r="H178"/>
      <c r="I178"/>
      <c r="J178"/>
      <c r="K178"/>
      <c r="L178"/>
      <c r="M178"/>
      <c r="N178"/>
      <c r="O178"/>
      <c r="P178"/>
      <c r="Q178"/>
      <c r="R178"/>
      <c r="S178"/>
    </row>
    <row r="179" spans="1:19" ht="14.45" customHeight="1" x14ac:dyDescent="0.25">
      <c r="A179" s="24"/>
      <c r="B179" s="25"/>
      <c r="C179" s="29"/>
      <c r="D179" s="29"/>
      <c r="E179" s="29"/>
      <c r="F179" s="29"/>
      <c r="G179" s="17"/>
      <c r="H179"/>
      <c r="I179"/>
      <c r="J179"/>
      <c r="K179"/>
      <c r="L179"/>
      <c r="M179"/>
      <c r="N179"/>
      <c r="O179"/>
      <c r="P179"/>
      <c r="Q179"/>
      <c r="R179"/>
      <c r="S179"/>
    </row>
    <row r="180" spans="1:19" ht="14.45" customHeight="1" x14ac:dyDescent="0.25">
      <c r="A180" s="24"/>
      <c r="B180" s="25"/>
      <c r="C180" s="128"/>
      <c r="D180" s="128"/>
      <c r="E180" s="128"/>
      <c r="F180" s="128"/>
      <c r="G180" s="17"/>
      <c r="H180"/>
      <c r="I180"/>
      <c r="J180"/>
      <c r="K180"/>
      <c r="L180"/>
      <c r="M180"/>
      <c r="N180"/>
      <c r="O180"/>
      <c r="P180"/>
      <c r="Q180"/>
      <c r="R180"/>
      <c r="S180"/>
    </row>
    <row r="181" spans="1:19" ht="14.45" customHeight="1" x14ac:dyDescent="0.25">
      <c r="A181" s="24"/>
      <c r="B181" s="25"/>
      <c r="C181" s="128"/>
      <c r="D181" s="128"/>
      <c r="E181" s="128"/>
      <c r="F181" s="128"/>
      <c r="G181" s="17"/>
      <c r="H181"/>
      <c r="I181"/>
      <c r="J181"/>
      <c r="K181"/>
      <c r="L181"/>
      <c r="M181"/>
      <c r="N181"/>
      <c r="O181"/>
      <c r="P181"/>
      <c r="Q181"/>
      <c r="R181"/>
      <c r="S181"/>
    </row>
    <row r="182" spans="1:19" ht="14.45" customHeight="1" x14ac:dyDescent="0.25">
      <c r="A182" s="24"/>
      <c r="B182" s="25"/>
      <c r="C182" s="128"/>
      <c r="D182" s="128"/>
      <c r="E182" s="128"/>
      <c r="F182" s="128"/>
      <c r="G182" s="17"/>
      <c r="H182"/>
      <c r="I182"/>
      <c r="J182"/>
      <c r="K182"/>
      <c r="L182"/>
      <c r="M182"/>
      <c r="N182"/>
      <c r="O182"/>
      <c r="P182"/>
      <c r="Q182"/>
      <c r="R182"/>
      <c r="S182"/>
    </row>
    <row r="183" spans="1:19" ht="14.45" customHeight="1" x14ac:dyDescent="0.25">
      <c r="A183" s="24"/>
      <c r="B183" s="25"/>
      <c r="C183" s="128"/>
      <c r="D183" s="128"/>
      <c r="E183" s="128"/>
      <c r="F183" s="128"/>
      <c r="G183" s="17"/>
      <c r="H183"/>
      <c r="I183"/>
      <c r="J183"/>
      <c r="K183"/>
      <c r="L183"/>
      <c r="M183"/>
      <c r="N183"/>
      <c r="O183"/>
      <c r="P183"/>
      <c r="Q183"/>
      <c r="R183"/>
      <c r="S183"/>
    </row>
    <row r="184" spans="1:19" ht="14.45" customHeight="1" x14ac:dyDescent="0.25">
      <c r="A184" s="24"/>
      <c r="B184" s="25"/>
      <c r="C184" s="128"/>
      <c r="D184" s="128"/>
      <c r="E184" s="128"/>
      <c r="F184" s="128"/>
      <c r="G184" s="17"/>
      <c r="H184"/>
      <c r="I184"/>
      <c r="J184"/>
      <c r="K184"/>
      <c r="L184"/>
      <c r="M184"/>
      <c r="N184"/>
      <c r="O184"/>
      <c r="P184"/>
      <c r="Q184"/>
      <c r="R184"/>
      <c r="S184"/>
    </row>
    <row r="185" spans="1:19" ht="14.45" customHeight="1" x14ac:dyDescent="0.25">
      <c r="A185" s="24"/>
      <c r="B185" s="25"/>
      <c r="C185" s="128"/>
      <c r="D185" s="128"/>
      <c r="E185" s="128"/>
      <c r="F185" s="128"/>
      <c r="G185" s="17"/>
      <c r="H185"/>
      <c r="I185"/>
      <c r="J185"/>
      <c r="K185"/>
      <c r="L185"/>
      <c r="M185"/>
      <c r="N185"/>
      <c r="O185"/>
      <c r="P185"/>
      <c r="Q185"/>
      <c r="R185"/>
      <c r="S185"/>
    </row>
    <row r="186" spans="1:19" x14ac:dyDescent="0.25">
      <c r="A186" s="24"/>
      <c r="B186" s="25"/>
      <c r="C186" s="25"/>
      <c r="D186" s="25"/>
      <c r="E186" s="25"/>
      <c r="F186" s="23"/>
      <c r="G186" s="17"/>
      <c r="H186"/>
      <c r="I186"/>
      <c r="J186"/>
      <c r="K186"/>
      <c r="L186"/>
      <c r="M186"/>
      <c r="N186"/>
      <c r="O186"/>
      <c r="P186"/>
      <c r="Q186"/>
      <c r="R186"/>
      <c r="S186"/>
    </row>
    <row r="187" spans="1:19" x14ac:dyDescent="0.25">
      <c r="A187"/>
      <c r="B187"/>
      <c r="C187"/>
      <c r="D187"/>
      <c r="E187"/>
      <c r="F187" s="17"/>
      <c r="G187" s="17"/>
      <c r="H187"/>
      <c r="I187"/>
      <c r="J187"/>
      <c r="K187"/>
      <c r="L187"/>
      <c r="M187"/>
      <c r="N187"/>
      <c r="O187"/>
      <c r="P187"/>
      <c r="Q187"/>
      <c r="R187"/>
      <c r="S187"/>
    </row>
    <row r="188" spans="1:19" x14ac:dyDescent="0.25">
      <c r="A188"/>
      <c r="B188"/>
      <c r="C188"/>
      <c r="D188"/>
      <c r="E188"/>
      <c r="F188" s="17"/>
      <c r="G188" s="17"/>
      <c r="H188"/>
      <c r="I188"/>
      <c r="J188"/>
      <c r="K188"/>
      <c r="L188"/>
      <c r="M188"/>
      <c r="N188"/>
      <c r="O188"/>
      <c r="P188"/>
      <c r="Q188"/>
      <c r="R188"/>
      <c r="S188"/>
    </row>
    <row r="189" spans="1:19" x14ac:dyDescent="0.25">
      <c r="A189"/>
      <c r="B189"/>
      <c r="C189"/>
      <c r="D189"/>
      <c r="E189"/>
      <c r="F189" s="17"/>
      <c r="G189" s="17"/>
      <c r="H189"/>
      <c r="I189"/>
      <c r="J189"/>
      <c r="K189"/>
      <c r="L189"/>
      <c r="M189"/>
      <c r="N189"/>
      <c r="O189"/>
      <c r="P189"/>
      <c r="Q189"/>
      <c r="R189"/>
      <c r="S189"/>
    </row>
    <row r="190" spans="1:19" x14ac:dyDescent="0.25">
      <c r="A190"/>
      <c r="B190"/>
      <c r="C190"/>
      <c r="D190"/>
      <c r="E190"/>
      <c r="F190" s="17"/>
      <c r="G190" s="17"/>
      <c r="H190"/>
      <c r="I190"/>
      <c r="J190"/>
      <c r="K190"/>
      <c r="L190"/>
      <c r="M190"/>
      <c r="N190"/>
      <c r="O190"/>
      <c r="P190"/>
      <c r="Q190"/>
      <c r="R190"/>
      <c r="S190"/>
    </row>
    <row r="191" spans="1:19" x14ac:dyDescent="0.25">
      <c r="A191"/>
      <c r="B191"/>
      <c r="C191"/>
      <c r="D191"/>
      <c r="E191"/>
      <c r="F191" s="17"/>
      <c r="G191" s="17"/>
      <c r="H191"/>
      <c r="I191"/>
      <c r="J191"/>
      <c r="K191"/>
      <c r="L191"/>
      <c r="M191"/>
      <c r="N191"/>
      <c r="O191"/>
      <c r="P191"/>
      <c r="Q191"/>
      <c r="R191"/>
      <c r="S191"/>
    </row>
    <row r="192" spans="1:19" x14ac:dyDescent="0.25">
      <c r="A192"/>
      <c r="B192"/>
      <c r="C192"/>
      <c r="D192"/>
      <c r="E192"/>
      <c r="F192" s="17"/>
      <c r="G192" s="17"/>
      <c r="H192"/>
      <c r="I192"/>
      <c r="J192"/>
      <c r="K192"/>
      <c r="L192"/>
      <c r="M192"/>
      <c r="N192"/>
      <c r="O192"/>
      <c r="P192"/>
      <c r="Q192"/>
      <c r="R192"/>
      <c r="S192"/>
    </row>
    <row r="193" spans="1:19" x14ac:dyDescent="0.25">
      <c r="A193"/>
      <c r="B193"/>
      <c r="C193"/>
      <c r="D193"/>
      <c r="E193"/>
      <c r="F193" s="17"/>
      <c r="G193" s="17"/>
      <c r="H193"/>
      <c r="I193"/>
      <c r="J193"/>
      <c r="K193"/>
      <c r="L193"/>
      <c r="M193"/>
      <c r="N193"/>
      <c r="O193"/>
      <c r="P193"/>
      <c r="Q193"/>
      <c r="R193"/>
      <c r="S193"/>
    </row>
    <row r="194" spans="1:19" x14ac:dyDescent="0.25">
      <c r="A194"/>
      <c r="B194"/>
      <c r="C194"/>
      <c r="D194"/>
      <c r="E194"/>
      <c r="F194" s="17"/>
      <c r="G194" s="17"/>
      <c r="H194"/>
      <c r="I194"/>
      <c r="J194"/>
      <c r="K194"/>
      <c r="L194"/>
      <c r="M194"/>
      <c r="N194"/>
      <c r="O194"/>
      <c r="P194"/>
      <c r="Q194"/>
      <c r="R194"/>
      <c r="S194"/>
    </row>
    <row r="195" spans="1:19" x14ac:dyDescent="0.25">
      <c r="A195"/>
      <c r="B195"/>
      <c r="C195"/>
      <c r="D195"/>
      <c r="E195"/>
      <c r="F195" s="17"/>
      <c r="G195" s="17"/>
      <c r="H195"/>
      <c r="I195"/>
      <c r="J195"/>
      <c r="K195"/>
      <c r="L195"/>
      <c r="M195"/>
      <c r="N195"/>
      <c r="O195"/>
      <c r="P195"/>
      <c r="Q195"/>
      <c r="R195"/>
      <c r="S195"/>
    </row>
    <row r="196" spans="1:19" x14ac:dyDescent="0.25">
      <c r="A196"/>
      <c r="B196"/>
      <c r="C196"/>
      <c r="D196"/>
      <c r="E196"/>
      <c r="F196" s="17"/>
      <c r="G196" s="17"/>
      <c r="H196"/>
      <c r="I196"/>
      <c r="J196"/>
      <c r="K196"/>
      <c r="L196"/>
      <c r="M196"/>
      <c r="N196"/>
      <c r="O196"/>
      <c r="P196"/>
      <c r="Q196"/>
      <c r="R196"/>
      <c r="S196"/>
    </row>
    <row r="197" spans="1:19" x14ac:dyDescent="0.25">
      <c r="A197"/>
      <c r="B197"/>
      <c r="C197"/>
      <c r="D197"/>
      <c r="E197"/>
      <c r="F197" s="17"/>
      <c r="G197" s="17"/>
      <c r="H197"/>
      <c r="I197"/>
      <c r="J197"/>
      <c r="K197"/>
      <c r="L197"/>
      <c r="M197"/>
      <c r="N197"/>
      <c r="O197"/>
      <c r="P197"/>
      <c r="Q197"/>
      <c r="R197"/>
      <c r="S197"/>
    </row>
    <row r="198" spans="1:19" x14ac:dyDescent="0.25">
      <c r="A198"/>
      <c r="B198"/>
      <c r="C198"/>
      <c r="D198"/>
      <c r="E198"/>
      <c r="F198" s="17"/>
      <c r="G198" s="17"/>
      <c r="H198"/>
      <c r="I198"/>
      <c r="J198"/>
      <c r="K198"/>
      <c r="L198"/>
      <c r="M198"/>
      <c r="N198"/>
      <c r="O198"/>
      <c r="P198"/>
      <c r="Q198"/>
      <c r="R198"/>
      <c r="S198"/>
    </row>
    <row r="199" spans="1:19" x14ac:dyDescent="0.25">
      <c r="A199"/>
      <c r="B199"/>
      <c r="C199"/>
      <c r="D199"/>
      <c r="E199"/>
      <c r="F199" s="17"/>
      <c r="G199" s="17"/>
      <c r="H199"/>
      <c r="I199"/>
      <c r="J199"/>
      <c r="K199"/>
      <c r="L199"/>
      <c r="M199"/>
      <c r="N199"/>
      <c r="O199"/>
      <c r="P199"/>
      <c r="Q199"/>
      <c r="R199"/>
      <c r="S199"/>
    </row>
    <row r="200" spans="1:19" x14ac:dyDescent="0.25">
      <c r="A200"/>
      <c r="B200"/>
      <c r="C200"/>
      <c r="D200"/>
      <c r="E200"/>
      <c r="F200" s="17"/>
      <c r="G200" s="17"/>
      <c r="H200"/>
      <c r="I200"/>
      <c r="J200"/>
      <c r="K200"/>
      <c r="L200"/>
      <c r="M200"/>
      <c r="N200"/>
      <c r="O200"/>
      <c r="P200"/>
      <c r="Q200"/>
      <c r="R200"/>
      <c r="S200"/>
    </row>
    <row r="201" spans="1:19" x14ac:dyDescent="0.25">
      <c r="A201"/>
      <c r="B201"/>
      <c r="C201"/>
      <c r="D201"/>
      <c r="E201"/>
      <c r="F201" s="17"/>
      <c r="G201" s="17"/>
      <c r="H201"/>
      <c r="I201"/>
      <c r="J201"/>
      <c r="K201"/>
      <c r="L201"/>
      <c r="M201"/>
      <c r="N201"/>
      <c r="O201"/>
      <c r="P201"/>
      <c r="Q201"/>
      <c r="R201"/>
      <c r="S201"/>
    </row>
    <row r="202" spans="1:19" x14ac:dyDescent="0.25">
      <c r="A202"/>
      <c r="B202"/>
      <c r="C202"/>
      <c r="D202"/>
      <c r="E202"/>
      <c r="F202" s="17"/>
      <c r="G202" s="17"/>
      <c r="H202"/>
      <c r="I202"/>
      <c r="J202"/>
      <c r="K202"/>
      <c r="L202"/>
      <c r="M202"/>
      <c r="N202"/>
      <c r="O202"/>
      <c r="P202"/>
      <c r="Q202"/>
      <c r="R202"/>
      <c r="S202"/>
    </row>
    <row r="203" spans="1:19" x14ac:dyDescent="0.25">
      <c r="A203"/>
      <c r="B203"/>
      <c r="C203"/>
      <c r="D203"/>
      <c r="E203"/>
      <c r="F203" s="17"/>
      <c r="G203" s="17"/>
      <c r="H203"/>
      <c r="I203"/>
      <c r="J203"/>
      <c r="K203"/>
      <c r="L203"/>
      <c r="M203"/>
      <c r="N203"/>
      <c r="O203"/>
      <c r="P203"/>
      <c r="Q203"/>
      <c r="R203"/>
      <c r="S203"/>
    </row>
    <row r="204" spans="1:19" x14ac:dyDescent="0.25">
      <c r="A204"/>
      <c r="B204"/>
      <c r="C204"/>
      <c r="D204"/>
      <c r="E204"/>
      <c r="F204" s="17"/>
      <c r="G204" s="17"/>
      <c r="H204"/>
      <c r="I204"/>
      <c r="J204"/>
      <c r="K204"/>
      <c r="L204"/>
      <c r="M204"/>
      <c r="N204"/>
      <c r="O204"/>
      <c r="P204"/>
      <c r="Q204"/>
      <c r="R204"/>
      <c r="S204"/>
    </row>
    <row r="205" spans="1:19" x14ac:dyDescent="0.25">
      <c r="A205"/>
      <c r="B205"/>
      <c r="C205"/>
      <c r="D205"/>
      <c r="E205"/>
      <c r="F205" s="17"/>
      <c r="G205" s="17"/>
      <c r="H205"/>
      <c r="I205"/>
      <c r="J205"/>
      <c r="K205"/>
      <c r="L205"/>
      <c r="M205"/>
      <c r="N205"/>
      <c r="O205"/>
      <c r="P205"/>
      <c r="Q205"/>
      <c r="R205"/>
      <c r="S205"/>
    </row>
    <row r="206" spans="1:19" x14ac:dyDescent="0.25">
      <c r="A206"/>
      <c r="B206"/>
      <c r="C206"/>
      <c r="D206"/>
      <c r="E206"/>
      <c r="F206" s="17"/>
      <c r="G206" s="17"/>
      <c r="H206"/>
      <c r="I206"/>
      <c r="J206"/>
      <c r="K206"/>
      <c r="L206"/>
      <c r="M206"/>
      <c r="N206"/>
      <c r="O206"/>
      <c r="P206"/>
      <c r="Q206"/>
      <c r="R206"/>
      <c r="S206"/>
    </row>
    <row r="207" spans="1:19" x14ac:dyDescent="0.25">
      <c r="A207"/>
      <c r="B207"/>
      <c r="C207"/>
      <c r="D207"/>
      <c r="E207"/>
      <c r="F207" s="17"/>
      <c r="G207" s="17"/>
      <c r="H207"/>
      <c r="I207"/>
      <c r="J207"/>
      <c r="K207"/>
      <c r="L207"/>
      <c r="M207"/>
      <c r="N207"/>
      <c r="O207"/>
      <c r="P207"/>
      <c r="Q207"/>
      <c r="R207"/>
      <c r="S207"/>
    </row>
    <row r="208" spans="1:19" x14ac:dyDescent="0.25">
      <c r="A208"/>
      <c r="B208"/>
      <c r="C208"/>
      <c r="D208"/>
      <c r="E208"/>
      <c r="F208" s="17"/>
      <c r="G208" s="17"/>
      <c r="H208"/>
      <c r="I208"/>
      <c r="J208"/>
      <c r="K208"/>
      <c r="L208"/>
      <c r="M208"/>
      <c r="N208"/>
      <c r="O208"/>
      <c r="P208"/>
      <c r="Q208"/>
      <c r="R208"/>
      <c r="S208"/>
    </row>
    <row r="209" spans="1:19" x14ac:dyDescent="0.25">
      <c r="A209"/>
      <c r="B209"/>
      <c r="C209"/>
      <c r="D209"/>
      <c r="E209"/>
      <c r="F209" s="17"/>
      <c r="G209" s="17"/>
      <c r="H209"/>
      <c r="I209"/>
      <c r="J209"/>
      <c r="K209"/>
      <c r="L209"/>
      <c r="M209"/>
      <c r="N209"/>
      <c r="O209"/>
      <c r="P209"/>
      <c r="Q209"/>
      <c r="R209"/>
      <c r="S209"/>
    </row>
    <row r="210" spans="1:19" x14ac:dyDescent="0.25">
      <c r="A210"/>
      <c r="B210"/>
      <c r="C210"/>
      <c r="D210"/>
      <c r="E210"/>
      <c r="F210" s="17"/>
      <c r="G210" s="17"/>
      <c r="H210"/>
      <c r="I210"/>
      <c r="J210"/>
      <c r="K210"/>
      <c r="L210"/>
      <c r="M210"/>
      <c r="N210"/>
      <c r="O210"/>
      <c r="P210"/>
      <c r="Q210"/>
      <c r="R210"/>
      <c r="S210"/>
    </row>
    <row r="211" spans="1:19" x14ac:dyDescent="0.25">
      <c r="A211"/>
      <c r="B211"/>
      <c r="C211"/>
      <c r="D211"/>
      <c r="E211"/>
      <c r="F211" s="17"/>
      <c r="G211" s="17"/>
      <c r="H211"/>
      <c r="I211"/>
      <c r="J211"/>
      <c r="K211"/>
      <c r="L211"/>
      <c r="M211"/>
      <c r="N211"/>
      <c r="O211"/>
      <c r="P211"/>
      <c r="Q211"/>
      <c r="R211"/>
      <c r="S211"/>
    </row>
    <row r="212" spans="1:19" x14ac:dyDescent="0.25">
      <c r="A212"/>
      <c r="B212"/>
      <c r="C212"/>
      <c r="D212"/>
      <c r="E212"/>
      <c r="F212" s="17"/>
      <c r="G212" s="17"/>
      <c r="H212"/>
      <c r="I212"/>
      <c r="J212"/>
      <c r="K212"/>
      <c r="L212"/>
      <c r="M212"/>
      <c r="N212"/>
      <c r="O212"/>
      <c r="P212"/>
      <c r="Q212"/>
      <c r="R212"/>
      <c r="S212"/>
    </row>
    <row r="213" spans="1:19" x14ac:dyDescent="0.25">
      <c r="A213"/>
      <c r="B213"/>
      <c r="C213"/>
      <c r="D213"/>
      <c r="E213"/>
      <c r="F213" s="17"/>
      <c r="G213" s="17"/>
      <c r="H213"/>
      <c r="I213"/>
      <c r="J213"/>
      <c r="K213"/>
      <c r="L213"/>
      <c r="M213"/>
      <c r="N213"/>
      <c r="O213"/>
      <c r="P213"/>
      <c r="Q213"/>
      <c r="R213"/>
      <c r="S213"/>
    </row>
    <row r="214" spans="1:19" x14ac:dyDescent="0.25">
      <c r="A214"/>
      <c r="B214"/>
      <c r="C214"/>
      <c r="D214"/>
      <c r="E214"/>
      <c r="F214" s="17"/>
      <c r="G214" s="17"/>
      <c r="H214"/>
      <c r="I214"/>
      <c r="J214"/>
      <c r="K214"/>
      <c r="L214"/>
      <c r="M214"/>
      <c r="N214"/>
      <c r="O214"/>
      <c r="P214"/>
      <c r="Q214"/>
      <c r="R214"/>
      <c r="S214"/>
    </row>
    <row r="215" spans="1:19" x14ac:dyDescent="0.25">
      <c r="A215"/>
      <c r="B215"/>
      <c r="C215"/>
      <c r="D215"/>
      <c r="E215"/>
      <c r="F215" s="17"/>
      <c r="G215" s="17"/>
      <c r="H215"/>
      <c r="I215"/>
      <c r="J215"/>
      <c r="K215"/>
      <c r="L215"/>
      <c r="M215"/>
      <c r="N215"/>
      <c r="O215"/>
      <c r="P215"/>
      <c r="Q215"/>
      <c r="R215"/>
      <c r="S215"/>
    </row>
    <row r="216" spans="1:19" x14ac:dyDescent="0.25">
      <c r="A216"/>
      <c r="B216"/>
      <c r="C216"/>
      <c r="D216"/>
      <c r="E216"/>
      <c r="F216" s="17"/>
      <c r="G216" s="17"/>
      <c r="H216"/>
      <c r="I216"/>
      <c r="J216"/>
      <c r="K216"/>
      <c r="L216"/>
      <c r="M216"/>
      <c r="N216"/>
      <c r="O216"/>
      <c r="P216"/>
      <c r="Q216"/>
      <c r="R216"/>
      <c r="S216"/>
    </row>
    <row r="217" spans="1:19" x14ac:dyDescent="0.25">
      <c r="A217"/>
      <c r="B217"/>
      <c r="C217"/>
      <c r="D217"/>
      <c r="E217"/>
      <c r="F217" s="17"/>
      <c r="G217" s="17"/>
      <c r="H217"/>
      <c r="I217"/>
      <c r="J217"/>
      <c r="K217"/>
      <c r="L217"/>
      <c r="M217"/>
      <c r="N217"/>
      <c r="O217"/>
      <c r="P217"/>
      <c r="Q217"/>
      <c r="R217"/>
      <c r="S217"/>
    </row>
    <row r="218" spans="1:19" x14ac:dyDescent="0.25">
      <c r="A218"/>
      <c r="B218"/>
      <c r="C218"/>
      <c r="D218"/>
      <c r="E218"/>
      <c r="F218" s="17"/>
      <c r="G218" s="17"/>
      <c r="H218"/>
      <c r="I218"/>
      <c r="J218"/>
      <c r="K218"/>
      <c r="L218"/>
      <c r="M218"/>
      <c r="N218"/>
      <c r="O218"/>
      <c r="P218"/>
      <c r="Q218"/>
      <c r="R218"/>
      <c r="S218"/>
    </row>
    <row r="219" spans="1:19" x14ac:dyDescent="0.25">
      <c r="A219"/>
      <c r="B219"/>
      <c r="C219"/>
      <c r="D219"/>
      <c r="E219"/>
      <c r="F219" s="17"/>
      <c r="G219" s="17"/>
      <c r="H219"/>
      <c r="I219"/>
      <c r="J219"/>
      <c r="K219"/>
      <c r="L219"/>
      <c r="M219"/>
      <c r="N219"/>
      <c r="O219"/>
      <c r="P219"/>
      <c r="Q219"/>
      <c r="R219"/>
      <c r="S219"/>
    </row>
    <row r="220" spans="1:19" x14ac:dyDescent="0.25">
      <c r="A220"/>
      <c r="B220"/>
      <c r="C220"/>
      <c r="D220"/>
      <c r="E220"/>
      <c r="F220" s="17"/>
      <c r="G220" s="17"/>
      <c r="H220"/>
      <c r="I220"/>
      <c r="J220"/>
      <c r="K220"/>
      <c r="L220"/>
      <c r="M220"/>
      <c r="N220"/>
      <c r="O220"/>
      <c r="P220"/>
      <c r="Q220"/>
      <c r="R220"/>
      <c r="S220"/>
    </row>
    <row r="221" spans="1:19" x14ac:dyDescent="0.25">
      <c r="A221"/>
      <c r="B221"/>
      <c r="C221"/>
      <c r="D221"/>
      <c r="E221"/>
      <c r="F221" s="17"/>
      <c r="G221" s="17"/>
      <c r="H221"/>
      <c r="I221"/>
      <c r="J221"/>
      <c r="K221"/>
      <c r="L221"/>
      <c r="M221"/>
      <c r="N221"/>
      <c r="O221"/>
      <c r="P221"/>
      <c r="Q221"/>
      <c r="R221"/>
      <c r="S221"/>
    </row>
    <row r="222" spans="1:19" x14ac:dyDescent="0.25">
      <c r="A222"/>
      <c r="B222"/>
      <c r="C222"/>
      <c r="D222"/>
      <c r="E222"/>
      <c r="F222" s="17"/>
      <c r="G222" s="17"/>
      <c r="H222"/>
      <c r="I222"/>
      <c r="J222"/>
      <c r="K222"/>
      <c r="L222"/>
      <c r="M222"/>
      <c r="N222"/>
      <c r="O222"/>
      <c r="P222"/>
      <c r="Q222"/>
      <c r="R222"/>
      <c r="S222"/>
    </row>
    <row r="223" spans="1:19" x14ac:dyDescent="0.25">
      <c r="A223"/>
      <c r="B223"/>
      <c r="C223"/>
      <c r="D223"/>
      <c r="E223"/>
      <c r="F223" s="17"/>
      <c r="G223" s="17"/>
      <c r="H223"/>
      <c r="I223"/>
      <c r="J223"/>
      <c r="K223"/>
      <c r="L223"/>
      <c r="M223"/>
      <c r="N223"/>
      <c r="O223"/>
      <c r="P223"/>
      <c r="Q223"/>
      <c r="R223"/>
      <c r="S223"/>
    </row>
    <row r="224" spans="1:19" x14ac:dyDescent="0.25">
      <c r="A224"/>
      <c r="B224"/>
      <c r="C224"/>
      <c r="D224"/>
      <c r="E224"/>
      <c r="F224" s="17"/>
      <c r="G224" s="17"/>
      <c r="H224"/>
      <c r="I224"/>
      <c r="J224"/>
      <c r="K224"/>
      <c r="L224"/>
      <c r="M224"/>
      <c r="N224"/>
      <c r="O224"/>
      <c r="P224"/>
      <c r="Q224"/>
      <c r="R224"/>
      <c r="S224"/>
    </row>
    <row r="225" spans="1:19" x14ac:dyDescent="0.25">
      <c r="A225"/>
      <c r="B225"/>
      <c r="C225"/>
      <c r="D225"/>
      <c r="E225"/>
      <c r="F225" s="17"/>
      <c r="G225" s="17"/>
      <c r="H225"/>
      <c r="I225"/>
      <c r="J225"/>
      <c r="K225"/>
      <c r="L225"/>
      <c r="M225"/>
      <c r="N225"/>
      <c r="O225"/>
      <c r="P225"/>
      <c r="Q225"/>
      <c r="R225"/>
      <c r="S225"/>
    </row>
    <row r="226" spans="1:19" x14ac:dyDescent="0.25">
      <c r="A226"/>
      <c r="B226"/>
      <c r="C226"/>
      <c r="D226"/>
      <c r="E226"/>
      <c r="F226" s="17"/>
      <c r="G226" s="17"/>
      <c r="H226"/>
      <c r="I226"/>
      <c r="J226"/>
      <c r="K226"/>
      <c r="L226"/>
      <c r="M226"/>
      <c r="N226"/>
      <c r="O226"/>
      <c r="P226"/>
      <c r="Q226"/>
      <c r="R226"/>
      <c r="S226"/>
    </row>
    <row r="227" spans="1:19" x14ac:dyDescent="0.25">
      <c r="A227"/>
      <c r="B227"/>
      <c r="C227"/>
      <c r="D227"/>
      <c r="E227"/>
      <c r="F227" s="17"/>
      <c r="G227" s="17"/>
      <c r="H227"/>
      <c r="I227"/>
      <c r="J227"/>
      <c r="K227"/>
      <c r="L227"/>
      <c r="M227"/>
      <c r="N227"/>
      <c r="O227"/>
      <c r="P227"/>
      <c r="Q227"/>
      <c r="R227"/>
      <c r="S227"/>
    </row>
    <row r="228" spans="1:19" x14ac:dyDescent="0.25">
      <c r="A228"/>
      <c r="B228"/>
      <c r="C228"/>
      <c r="D228"/>
      <c r="E228"/>
      <c r="F228" s="17"/>
      <c r="G228" s="17"/>
      <c r="H228"/>
      <c r="I228"/>
      <c r="J228"/>
      <c r="K228"/>
      <c r="L228"/>
      <c r="M228"/>
      <c r="N228"/>
      <c r="O228"/>
      <c r="P228"/>
      <c r="Q228"/>
      <c r="R228"/>
      <c r="S228"/>
    </row>
    <row r="229" spans="1:19" x14ac:dyDescent="0.25">
      <c r="A229"/>
      <c r="B229"/>
      <c r="C229"/>
      <c r="D229"/>
      <c r="E229"/>
      <c r="F229" s="17"/>
      <c r="G229" s="17"/>
      <c r="H229"/>
      <c r="I229"/>
      <c r="J229"/>
      <c r="K229"/>
      <c r="L229"/>
      <c r="M229"/>
      <c r="N229"/>
      <c r="O229"/>
      <c r="P229"/>
      <c r="Q229"/>
      <c r="R229"/>
      <c r="S229"/>
    </row>
    <row r="230" spans="1:19" x14ac:dyDescent="0.25">
      <c r="A230"/>
      <c r="B230"/>
      <c r="C230"/>
      <c r="D230"/>
      <c r="E230"/>
      <c r="F230" s="17"/>
      <c r="G230" s="17"/>
      <c r="H230"/>
      <c r="I230"/>
      <c r="J230"/>
      <c r="K230"/>
      <c r="L230"/>
      <c r="M230"/>
      <c r="N230"/>
      <c r="O230"/>
      <c r="P230"/>
      <c r="Q230"/>
      <c r="R230"/>
      <c r="S230"/>
    </row>
    <row r="231" spans="1:19" x14ac:dyDescent="0.25">
      <c r="A231"/>
      <c r="B231"/>
      <c r="C231"/>
      <c r="D231"/>
      <c r="E231"/>
      <c r="F231" s="17"/>
      <c r="G231" s="17"/>
      <c r="H231"/>
      <c r="I231"/>
      <c r="J231"/>
      <c r="K231"/>
      <c r="L231"/>
      <c r="M231"/>
      <c r="N231"/>
      <c r="O231"/>
      <c r="P231"/>
      <c r="Q231"/>
      <c r="R231"/>
      <c r="S231"/>
    </row>
    <row r="232" spans="1:19" x14ac:dyDescent="0.25">
      <c r="A232"/>
      <c r="B232"/>
      <c r="C232"/>
      <c r="D232"/>
      <c r="E232"/>
      <c r="F232" s="17"/>
      <c r="G232" s="17"/>
      <c r="H232"/>
      <c r="I232"/>
      <c r="J232"/>
      <c r="K232"/>
      <c r="L232"/>
      <c r="M232"/>
      <c r="N232"/>
      <c r="O232"/>
      <c r="P232"/>
      <c r="Q232"/>
      <c r="R232"/>
      <c r="S232"/>
    </row>
    <row r="233" spans="1:19" x14ac:dyDescent="0.25">
      <c r="A233"/>
      <c r="B233"/>
      <c r="C233"/>
      <c r="D233"/>
      <c r="E233"/>
      <c r="F233" s="17"/>
      <c r="G233" s="17"/>
      <c r="H233"/>
      <c r="I233"/>
      <c r="J233"/>
      <c r="K233"/>
      <c r="L233"/>
      <c r="M233"/>
      <c r="N233"/>
      <c r="O233"/>
      <c r="P233"/>
      <c r="Q233"/>
      <c r="R233"/>
      <c r="S233"/>
    </row>
    <row r="234" spans="1:19" x14ac:dyDescent="0.25">
      <c r="A234"/>
      <c r="B234"/>
      <c r="C234"/>
      <c r="D234"/>
      <c r="E234"/>
      <c r="F234" s="17"/>
      <c r="G234" s="17"/>
      <c r="H234"/>
      <c r="I234"/>
      <c r="J234"/>
      <c r="K234"/>
      <c r="L234"/>
      <c r="M234"/>
      <c r="N234"/>
      <c r="O234"/>
      <c r="P234"/>
      <c r="Q234"/>
      <c r="R234"/>
      <c r="S234"/>
    </row>
    <row r="235" spans="1:19" x14ac:dyDescent="0.25">
      <c r="A235"/>
      <c r="B235"/>
      <c r="C235"/>
      <c r="D235"/>
      <c r="E235"/>
      <c r="F235" s="17"/>
      <c r="G235" s="17"/>
      <c r="H235"/>
      <c r="I235"/>
      <c r="J235"/>
      <c r="K235"/>
      <c r="L235"/>
      <c r="M235"/>
      <c r="N235"/>
      <c r="O235"/>
      <c r="P235"/>
      <c r="Q235"/>
      <c r="R235"/>
      <c r="S235"/>
    </row>
    <row r="236" spans="1:19" x14ac:dyDescent="0.25">
      <c r="A236"/>
      <c r="B236"/>
      <c r="C236"/>
      <c r="D236"/>
      <c r="E236"/>
      <c r="F236" s="17"/>
      <c r="G236" s="17"/>
      <c r="H236"/>
      <c r="I236"/>
      <c r="J236"/>
      <c r="K236"/>
      <c r="L236"/>
      <c r="M236"/>
      <c r="N236"/>
      <c r="O236"/>
      <c r="P236"/>
      <c r="Q236"/>
      <c r="R236"/>
      <c r="S236"/>
    </row>
    <row r="237" spans="1:19" x14ac:dyDescent="0.25">
      <c r="A237"/>
      <c r="B237"/>
      <c r="C237"/>
      <c r="D237"/>
      <c r="E237"/>
      <c r="F237" s="17"/>
      <c r="G237" s="17"/>
      <c r="H237"/>
      <c r="I237"/>
      <c r="J237"/>
      <c r="K237"/>
      <c r="L237"/>
      <c r="M237"/>
      <c r="N237"/>
      <c r="O237"/>
      <c r="P237"/>
      <c r="Q237"/>
      <c r="R237"/>
      <c r="S237"/>
    </row>
    <row r="238" spans="1:19" x14ac:dyDescent="0.25">
      <c r="A238"/>
      <c r="B238"/>
      <c r="C238"/>
      <c r="D238"/>
      <c r="E238"/>
      <c r="F238" s="17"/>
      <c r="G238" s="17"/>
      <c r="H238"/>
      <c r="I238"/>
      <c r="J238"/>
      <c r="K238"/>
      <c r="L238"/>
      <c r="M238"/>
      <c r="N238"/>
      <c r="O238"/>
      <c r="P238"/>
      <c r="Q238"/>
      <c r="R238"/>
      <c r="S238"/>
    </row>
    <row r="239" spans="1:19" x14ac:dyDescent="0.25">
      <c r="A239"/>
      <c r="B239"/>
      <c r="C239"/>
      <c r="D239"/>
      <c r="E239"/>
      <c r="F239" s="17"/>
      <c r="G239" s="17"/>
      <c r="H239"/>
      <c r="I239"/>
      <c r="J239"/>
      <c r="K239"/>
      <c r="L239"/>
      <c r="M239"/>
      <c r="N239"/>
      <c r="O239"/>
      <c r="P239"/>
      <c r="Q239"/>
      <c r="R239"/>
      <c r="S239"/>
    </row>
    <row r="240" spans="1:19" x14ac:dyDescent="0.25">
      <c r="A240"/>
      <c r="B240"/>
      <c r="C240"/>
      <c r="D240"/>
      <c r="E240"/>
      <c r="F240" s="17"/>
      <c r="G240" s="17"/>
      <c r="H240"/>
      <c r="I240"/>
      <c r="J240"/>
      <c r="K240"/>
      <c r="L240"/>
      <c r="M240"/>
      <c r="N240"/>
      <c r="O240"/>
      <c r="P240"/>
      <c r="Q240"/>
      <c r="R240"/>
      <c r="S240"/>
    </row>
    <row r="241" spans="1:19" x14ac:dyDescent="0.25">
      <c r="A241"/>
      <c r="B241"/>
      <c r="C241"/>
      <c r="D241"/>
      <c r="E241"/>
      <c r="F241" s="17"/>
      <c r="G241" s="17"/>
      <c r="H241"/>
      <c r="I241"/>
      <c r="J241"/>
      <c r="K241"/>
      <c r="L241"/>
      <c r="M241"/>
      <c r="N241"/>
      <c r="O241"/>
      <c r="P241"/>
      <c r="Q241"/>
      <c r="R241"/>
      <c r="S241"/>
    </row>
    <row r="242" spans="1:19" x14ac:dyDescent="0.25">
      <c r="A242"/>
      <c r="B242"/>
      <c r="C242"/>
      <c r="D242"/>
      <c r="E242"/>
      <c r="F242" s="17"/>
      <c r="G242" s="17"/>
      <c r="H242"/>
      <c r="I242"/>
      <c r="J242"/>
      <c r="K242"/>
      <c r="L242"/>
      <c r="M242"/>
      <c r="N242"/>
      <c r="O242"/>
      <c r="P242"/>
      <c r="Q242"/>
      <c r="R242"/>
      <c r="S242"/>
    </row>
    <row r="243" spans="1:19" x14ac:dyDescent="0.25">
      <c r="A243"/>
      <c r="B243"/>
      <c r="C243"/>
      <c r="D243"/>
      <c r="E243"/>
      <c r="F243" s="17"/>
      <c r="G243" s="17"/>
      <c r="H243"/>
      <c r="I243"/>
      <c r="J243"/>
      <c r="K243"/>
      <c r="L243"/>
      <c r="M243"/>
      <c r="N243"/>
      <c r="O243"/>
      <c r="P243"/>
      <c r="Q243"/>
      <c r="R243"/>
      <c r="S243"/>
    </row>
    <row r="244" spans="1:19" x14ac:dyDescent="0.25">
      <c r="A244"/>
      <c r="B244"/>
      <c r="C244"/>
      <c r="D244"/>
      <c r="E244"/>
      <c r="F244" s="17"/>
      <c r="G244" s="17"/>
      <c r="H244"/>
      <c r="I244"/>
      <c r="J244"/>
      <c r="K244"/>
      <c r="L244"/>
      <c r="M244"/>
      <c r="N244"/>
      <c r="O244"/>
      <c r="P244"/>
      <c r="Q244"/>
      <c r="R244"/>
      <c r="S244"/>
    </row>
    <row r="245" spans="1:19" x14ac:dyDescent="0.25">
      <c r="A245"/>
      <c r="B245"/>
      <c r="C245"/>
      <c r="D245"/>
      <c r="E245"/>
      <c r="F245" s="17"/>
      <c r="G245" s="17"/>
      <c r="H245"/>
      <c r="I245"/>
      <c r="J245"/>
      <c r="K245"/>
      <c r="L245"/>
      <c r="M245"/>
      <c r="N245"/>
      <c r="O245"/>
      <c r="P245"/>
      <c r="Q245"/>
      <c r="R245"/>
      <c r="S245"/>
    </row>
    <row r="246" spans="1:19" x14ac:dyDescent="0.25">
      <c r="A246"/>
      <c r="B246"/>
      <c r="C246"/>
      <c r="D246"/>
      <c r="E246"/>
      <c r="F246" s="17"/>
      <c r="G246" s="17"/>
      <c r="H246"/>
      <c r="I246"/>
      <c r="J246"/>
      <c r="K246"/>
      <c r="L246"/>
      <c r="M246"/>
      <c r="N246"/>
      <c r="O246"/>
      <c r="P246"/>
      <c r="Q246"/>
      <c r="R246"/>
      <c r="S246"/>
    </row>
    <row r="247" spans="1:19" x14ac:dyDescent="0.25">
      <c r="A247"/>
      <c r="B247"/>
      <c r="C247"/>
      <c r="D247"/>
      <c r="E247"/>
      <c r="F247" s="17"/>
      <c r="G247" s="17"/>
      <c r="H247"/>
      <c r="I247"/>
      <c r="J247"/>
      <c r="K247"/>
      <c r="L247"/>
      <c r="M247"/>
      <c r="N247"/>
      <c r="O247"/>
      <c r="P247"/>
      <c r="Q247"/>
      <c r="R247"/>
      <c r="S247"/>
    </row>
    <row r="248" spans="1:19" x14ac:dyDescent="0.25">
      <c r="A248"/>
      <c r="B248"/>
      <c r="C248"/>
      <c r="D248"/>
      <c r="E248"/>
      <c r="F248" s="17"/>
      <c r="G248" s="17"/>
      <c r="H248"/>
      <c r="I248"/>
      <c r="J248"/>
      <c r="K248"/>
      <c r="L248"/>
      <c r="M248"/>
      <c r="N248"/>
      <c r="O248"/>
      <c r="P248"/>
      <c r="Q248"/>
      <c r="R248"/>
      <c r="S248"/>
    </row>
    <row r="249" spans="1:19" x14ac:dyDescent="0.25">
      <c r="A249"/>
      <c r="B249"/>
      <c r="C249"/>
      <c r="D249"/>
      <c r="E249"/>
      <c r="F249" s="17"/>
      <c r="G249" s="17"/>
      <c r="H249"/>
      <c r="I249"/>
      <c r="J249"/>
      <c r="K249"/>
      <c r="L249"/>
      <c r="M249"/>
      <c r="N249"/>
      <c r="O249"/>
      <c r="P249"/>
      <c r="Q249"/>
      <c r="R249"/>
      <c r="S249"/>
    </row>
    <row r="250" spans="1:19" x14ac:dyDescent="0.25">
      <c r="A250"/>
      <c r="B250"/>
      <c r="C250"/>
      <c r="D250"/>
      <c r="E250"/>
      <c r="F250" s="17"/>
      <c r="G250" s="17"/>
      <c r="H250"/>
      <c r="I250"/>
      <c r="J250"/>
      <c r="K250"/>
      <c r="L250"/>
      <c r="M250"/>
      <c r="N250"/>
      <c r="O250"/>
      <c r="P250"/>
      <c r="Q250"/>
      <c r="R250"/>
      <c r="S250"/>
    </row>
    <row r="251" spans="1:19" x14ac:dyDescent="0.25">
      <c r="A251"/>
      <c r="B251"/>
      <c r="C251"/>
      <c r="D251"/>
      <c r="E251"/>
      <c r="F251" s="17"/>
      <c r="G251" s="17"/>
      <c r="H251"/>
      <c r="I251"/>
      <c r="J251"/>
      <c r="K251"/>
      <c r="L251"/>
      <c r="M251"/>
      <c r="N251"/>
      <c r="O251"/>
      <c r="P251"/>
      <c r="Q251"/>
      <c r="R251"/>
      <c r="S251"/>
    </row>
    <row r="252" spans="1:19" x14ac:dyDescent="0.25">
      <c r="A252"/>
      <c r="B252"/>
      <c r="C252"/>
      <c r="D252"/>
      <c r="E252"/>
      <c r="F252" s="17"/>
      <c r="G252" s="17"/>
      <c r="H252"/>
      <c r="I252"/>
      <c r="J252"/>
      <c r="K252"/>
      <c r="L252"/>
      <c r="M252"/>
      <c r="N252"/>
      <c r="O252"/>
      <c r="P252"/>
      <c r="Q252"/>
      <c r="R252"/>
      <c r="S252"/>
    </row>
    <row r="253" spans="1:19" x14ac:dyDescent="0.25">
      <c r="A253"/>
      <c r="B253"/>
      <c r="C253"/>
      <c r="D253"/>
      <c r="E253"/>
      <c r="F253" s="17"/>
      <c r="G253" s="17"/>
      <c r="H253"/>
      <c r="I253"/>
      <c r="J253"/>
      <c r="K253"/>
      <c r="L253"/>
      <c r="M253"/>
      <c r="N253"/>
      <c r="O253"/>
      <c r="P253"/>
      <c r="Q253"/>
      <c r="R253"/>
      <c r="S253"/>
    </row>
    <row r="254" spans="1:19" x14ac:dyDescent="0.25">
      <c r="A254"/>
      <c r="B254"/>
      <c r="C254"/>
      <c r="D254"/>
      <c r="E254"/>
      <c r="F254" s="17"/>
      <c r="G254" s="17"/>
      <c r="H254"/>
      <c r="I254"/>
      <c r="J254"/>
      <c r="K254"/>
      <c r="L254"/>
      <c r="M254"/>
      <c r="N254"/>
      <c r="O254"/>
      <c r="P254"/>
      <c r="Q254"/>
      <c r="R254"/>
      <c r="S254"/>
    </row>
    <row r="255" spans="1:19" x14ac:dyDescent="0.25">
      <c r="A255"/>
      <c r="B255"/>
      <c r="C255"/>
      <c r="D255"/>
      <c r="E255"/>
      <c r="F255" s="17"/>
      <c r="G255" s="17"/>
      <c r="H255"/>
      <c r="I255"/>
      <c r="J255"/>
      <c r="K255"/>
      <c r="L255"/>
      <c r="M255"/>
      <c r="N255"/>
      <c r="O255"/>
      <c r="P255"/>
      <c r="Q255"/>
      <c r="R255"/>
      <c r="S255"/>
    </row>
    <row r="256" spans="1:19" x14ac:dyDescent="0.25">
      <c r="A256"/>
      <c r="B256"/>
      <c r="C256"/>
      <c r="D256"/>
      <c r="E256"/>
      <c r="F256" s="17"/>
      <c r="G256" s="17"/>
      <c r="H256"/>
      <c r="I256"/>
      <c r="J256"/>
      <c r="K256"/>
      <c r="L256"/>
      <c r="M256"/>
      <c r="N256"/>
      <c r="O256"/>
      <c r="P256"/>
      <c r="Q256"/>
      <c r="R256"/>
      <c r="S256"/>
    </row>
    <row r="257" spans="1:19" x14ac:dyDescent="0.25">
      <c r="A257"/>
      <c r="B257"/>
      <c r="C257"/>
      <c r="D257"/>
      <c r="E257"/>
      <c r="F257" s="17"/>
      <c r="G257" s="17"/>
      <c r="H257"/>
      <c r="I257"/>
      <c r="J257"/>
      <c r="K257"/>
      <c r="L257"/>
      <c r="M257"/>
      <c r="N257"/>
      <c r="O257"/>
      <c r="P257"/>
      <c r="Q257"/>
      <c r="R257"/>
      <c r="S257"/>
    </row>
    <row r="258" spans="1:19" x14ac:dyDescent="0.25">
      <c r="A258"/>
      <c r="B258"/>
      <c r="C258"/>
      <c r="D258"/>
      <c r="E258"/>
      <c r="F258" s="17"/>
      <c r="G258" s="17"/>
      <c r="H258"/>
      <c r="I258"/>
      <c r="J258"/>
      <c r="K258"/>
      <c r="L258"/>
      <c r="M258"/>
      <c r="N258"/>
      <c r="O258"/>
      <c r="P258"/>
      <c r="Q258"/>
      <c r="R258"/>
      <c r="S258"/>
    </row>
    <row r="259" spans="1:19" x14ac:dyDescent="0.25">
      <c r="A259"/>
      <c r="B259"/>
      <c r="C259"/>
      <c r="D259"/>
      <c r="E259"/>
      <c r="F259" s="17"/>
      <c r="G259" s="17"/>
      <c r="H259"/>
      <c r="I259"/>
      <c r="J259"/>
      <c r="K259"/>
      <c r="L259"/>
      <c r="M259"/>
      <c r="N259"/>
      <c r="O259"/>
      <c r="P259"/>
      <c r="Q259"/>
      <c r="R259"/>
      <c r="S259"/>
    </row>
    <row r="260" spans="1:19" x14ac:dyDescent="0.25">
      <c r="A260"/>
      <c r="B260"/>
      <c r="C260"/>
      <c r="D260"/>
      <c r="E260"/>
      <c r="F260" s="17"/>
      <c r="G260" s="17"/>
      <c r="H260"/>
      <c r="I260"/>
      <c r="J260"/>
      <c r="K260"/>
      <c r="L260"/>
      <c r="M260"/>
      <c r="N260"/>
      <c r="O260"/>
      <c r="P260"/>
      <c r="Q260"/>
      <c r="R260"/>
      <c r="S260"/>
    </row>
    <row r="261" spans="1:19" x14ac:dyDescent="0.25">
      <c r="A261"/>
      <c r="B261"/>
      <c r="C261"/>
      <c r="D261"/>
      <c r="E261"/>
      <c r="F261" s="17"/>
      <c r="G261" s="17"/>
      <c r="H261"/>
      <c r="I261"/>
      <c r="J261"/>
      <c r="K261"/>
      <c r="L261"/>
      <c r="M261"/>
      <c r="N261"/>
      <c r="O261"/>
      <c r="P261"/>
      <c r="Q261"/>
      <c r="R261"/>
      <c r="S261"/>
    </row>
    <row r="262" spans="1:19" x14ac:dyDescent="0.25">
      <c r="A262"/>
      <c r="B262"/>
      <c r="C262"/>
      <c r="D262"/>
      <c r="E262"/>
      <c r="F262" s="17"/>
      <c r="G262" s="17"/>
      <c r="H262"/>
      <c r="I262"/>
      <c r="J262"/>
      <c r="K262"/>
      <c r="L262"/>
      <c r="M262"/>
      <c r="N262"/>
      <c r="O262"/>
      <c r="P262"/>
      <c r="Q262"/>
      <c r="R262"/>
      <c r="S262"/>
    </row>
    <row r="263" spans="1:19" x14ac:dyDescent="0.25">
      <c r="A263"/>
      <c r="B263"/>
      <c r="C263"/>
      <c r="D263"/>
      <c r="E263"/>
      <c r="F263" s="17"/>
      <c r="G263" s="17"/>
      <c r="H263"/>
      <c r="I263"/>
      <c r="J263"/>
      <c r="K263"/>
      <c r="L263"/>
      <c r="M263"/>
      <c r="N263"/>
      <c r="O263"/>
      <c r="P263"/>
      <c r="Q263"/>
      <c r="R263"/>
      <c r="S263"/>
    </row>
    <row r="264" spans="1:19" x14ac:dyDescent="0.25">
      <c r="A264"/>
      <c r="B264"/>
      <c r="C264"/>
      <c r="D264"/>
      <c r="E264"/>
      <c r="F264" s="17"/>
      <c r="G264" s="17"/>
      <c r="H264"/>
      <c r="I264"/>
      <c r="J264"/>
      <c r="K264"/>
      <c r="L264"/>
      <c r="M264"/>
      <c r="N264"/>
      <c r="O264"/>
      <c r="P264"/>
      <c r="Q264"/>
      <c r="R264"/>
      <c r="S264"/>
    </row>
    <row r="265" spans="1:19" x14ac:dyDescent="0.25">
      <c r="A265"/>
      <c r="B265"/>
      <c r="C265"/>
      <c r="D265"/>
      <c r="E265"/>
      <c r="F265" s="17"/>
      <c r="G265" s="17"/>
      <c r="H265"/>
      <c r="I265"/>
      <c r="J265"/>
      <c r="K265"/>
      <c r="L265"/>
      <c r="M265"/>
      <c r="N265"/>
      <c r="O265"/>
      <c r="P265"/>
      <c r="Q265"/>
      <c r="R265"/>
      <c r="S265"/>
    </row>
    <row r="266" spans="1:19" x14ac:dyDescent="0.25">
      <c r="A266"/>
      <c r="B266"/>
      <c r="C266"/>
      <c r="D266"/>
      <c r="E266"/>
      <c r="F266" s="17"/>
      <c r="G266" s="17"/>
      <c r="H266"/>
      <c r="I266"/>
      <c r="J266"/>
      <c r="K266"/>
      <c r="L266"/>
      <c r="M266"/>
      <c r="N266"/>
      <c r="O266"/>
      <c r="P266"/>
      <c r="Q266"/>
      <c r="R266"/>
      <c r="S266"/>
    </row>
    <row r="267" spans="1:19" x14ac:dyDescent="0.25">
      <c r="A267"/>
      <c r="B267"/>
      <c r="C267"/>
      <c r="D267"/>
      <c r="E267"/>
      <c r="F267" s="17"/>
      <c r="G267" s="17"/>
      <c r="H267"/>
      <c r="I267"/>
      <c r="J267"/>
      <c r="K267"/>
      <c r="L267"/>
      <c r="M267"/>
      <c r="N267"/>
      <c r="O267"/>
      <c r="P267"/>
      <c r="Q267"/>
      <c r="R267"/>
      <c r="S267"/>
    </row>
    <row r="268" spans="1:19" x14ac:dyDescent="0.25">
      <c r="A268"/>
      <c r="B268"/>
      <c r="C268"/>
      <c r="D268"/>
      <c r="E268"/>
      <c r="F268" s="17"/>
      <c r="G268" s="17"/>
      <c r="H268"/>
      <c r="I268"/>
      <c r="J268"/>
      <c r="K268"/>
      <c r="L268"/>
      <c r="M268"/>
      <c r="N268"/>
      <c r="O268"/>
      <c r="P268"/>
      <c r="Q268"/>
      <c r="R268"/>
      <c r="S268"/>
    </row>
    <row r="269" spans="1:19" x14ac:dyDescent="0.25">
      <c r="A269"/>
      <c r="B269"/>
      <c r="C269"/>
      <c r="D269"/>
      <c r="E269"/>
      <c r="F269" s="17"/>
      <c r="G269" s="17"/>
      <c r="H269"/>
      <c r="I269"/>
      <c r="J269"/>
      <c r="K269"/>
      <c r="L269"/>
      <c r="M269"/>
      <c r="N269"/>
      <c r="O269"/>
      <c r="P269"/>
      <c r="Q269"/>
      <c r="R269"/>
      <c r="S269"/>
    </row>
    <row r="270" spans="1:19" x14ac:dyDescent="0.25">
      <c r="A270"/>
      <c r="B270"/>
      <c r="C270"/>
      <c r="D270"/>
      <c r="E270"/>
      <c r="F270" s="17"/>
      <c r="G270" s="17"/>
      <c r="H270"/>
      <c r="I270"/>
      <c r="J270"/>
      <c r="K270"/>
      <c r="L270"/>
      <c r="M270"/>
      <c r="N270"/>
      <c r="O270"/>
      <c r="P270"/>
      <c r="Q270"/>
      <c r="R270"/>
      <c r="S270"/>
    </row>
    <row r="271" spans="1:19" x14ac:dyDescent="0.25">
      <c r="A271"/>
      <c r="B271"/>
      <c r="C271"/>
      <c r="D271"/>
      <c r="E271"/>
      <c r="F271" s="17"/>
      <c r="G271" s="17"/>
      <c r="H271"/>
      <c r="I271"/>
      <c r="J271"/>
      <c r="K271"/>
      <c r="L271"/>
      <c r="M271"/>
      <c r="N271"/>
      <c r="O271"/>
      <c r="P271"/>
      <c r="Q271"/>
      <c r="R271"/>
      <c r="S271"/>
    </row>
    <row r="272" spans="1:19" x14ac:dyDescent="0.25">
      <c r="A272"/>
      <c r="B272"/>
      <c r="C272"/>
      <c r="D272"/>
      <c r="E272"/>
      <c r="F272" s="17"/>
      <c r="G272" s="17"/>
      <c r="H272"/>
      <c r="I272"/>
      <c r="J272"/>
      <c r="K272"/>
      <c r="L272"/>
      <c r="M272"/>
      <c r="N272"/>
      <c r="O272"/>
      <c r="P272"/>
      <c r="Q272"/>
      <c r="R272"/>
      <c r="S272"/>
    </row>
    <row r="273" spans="1:19" x14ac:dyDescent="0.25">
      <c r="A273"/>
      <c r="B273"/>
      <c r="C273"/>
      <c r="D273"/>
      <c r="E273"/>
      <c r="F273" s="17"/>
      <c r="G273" s="17"/>
      <c r="H273"/>
      <c r="I273"/>
      <c r="J273"/>
      <c r="K273"/>
      <c r="L273"/>
      <c r="M273"/>
      <c r="N273"/>
      <c r="O273"/>
      <c r="P273"/>
      <c r="Q273"/>
      <c r="R273"/>
      <c r="S273"/>
    </row>
    <row r="274" spans="1:19" x14ac:dyDescent="0.25">
      <c r="A274"/>
      <c r="B274"/>
      <c r="C274"/>
      <c r="D274"/>
      <c r="E274"/>
      <c r="F274" s="17"/>
      <c r="G274" s="17"/>
      <c r="H274"/>
      <c r="I274"/>
      <c r="J274"/>
      <c r="K274"/>
      <c r="L274"/>
      <c r="M274"/>
      <c r="N274"/>
      <c r="O274"/>
      <c r="P274"/>
      <c r="Q274"/>
      <c r="R274"/>
      <c r="S274"/>
    </row>
    <row r="275" spans="1:19" x14ac:dyDescent="0.25">
      <c r="A275"/>
      <c r="B275"/>
      <c r="C275"/>
      <c r="D275"/>
      <c r="E275"/>
      <c r="F275" s="17"/>
      <c r="G275" s="17"/>
      <c r="H275"/>
      <c r="I275"/>
      <c r="J275"/>
      <c r="K275"/>
      <c r="L275"/>
      <c r="M275"/>
      <c r="N275"/>
      <c r="O275"/>
      <c r="P275"/>
      <c r="Q275"/>
      <c r="R275"/>
      <c r="S275"/>
    </row>
    <row r="276" spans="1:19" x14ac:dyDescent="0.25">
      <c r="A276"/>
      <c r="B276"/>
      <c r="C276"/>
      <c r="D276"/>
      <c r="E276"/>
      <c r="F276" s="17"/>
      <c r="G276" s="17"/>
      <c r="H276"/>
      <c r="I276"/>
      <c r="J276"/>
      <c r="K276"/>
      <c r="L276"/>
      <c r="M276"/>
      <c r="N276"/>
      <c r="O276"/>
      <c r="P276"/>
      <c r="Q276"/>
      <c r="R276"/>
      <c r="S276"/>
    </row>
    <row r="277" spans="1:19" x14ac:dyDescent="0.25">
      <c r="A277"/>
      <c r="B277"/>
      <c r="C277"/>
      <c r="D277"/>
      <c r="E277"/>
      <c r="F277" s="17"/>
      <c r="G277" s="17"/>
      <c r="H277"/>
      <c r="I277"/>
      <c r="J277"/>
      <c r="K277"/>
      <c r="L277"/>
      <c r="M277"/>
      <c r="N277"/>
      <c r="O277"/>
      <c r="P277"/>
      <c r="Q277"/>
      <c r="R277"/>
      <c r="S277"/>
    </row>
    <row r="278" spans="1:19" x14ac:dyDescent="0.25">
      <c r="A278"/>
      <c r="B278"/>
      <c r="C278"/>
      <c r="D278"/>
      <c r="E278"/>
      <c r="F278" s="17"/>
      <c r="G278" s="17"/>
      <c r="H278"/>
      <c r="I278"/>
      <c r="J278"/>
      <c r="K278"/>
      <c r="L278"/>
      <c r="M278"/>
      <c r="N278"/>
      <c r="O278"/>
      <c r="P278"/>
      <c r="Q278"/>
      <c r="R278"/>
      <c r="S278"/>
    </row>
    <row r="279" spans="1:19" x14ac:dyDescent="0.25">
      <c r="A279"/>
      <c r="B279"/>
      <c r="C279"/>
      <c r="D279"/>
      <c r="E279"/>
      <c r="F279" s="17" t="s">
        <v>25</v>
      </c>
      <c r="G279" s="17"/>
      <c r="H279"/>
      <c r="I279"/>
      <c r="J279"/>
      <c r="K279"/>
      <c r="L279"/>
      <c r="M279"/>
      <c r="N279"/>
      <c r="O279"/>
      <c r="P279"/>
      <c r="Q279"/>
      <c r="R279"/>
      <c r="S279"/>
    </row>
    <row r="280" spans="1:19" x14ac:dyDescent="0.25">
      <c r="A280"/>
      <c r="B280"/>
      <c r="C280"/>
      <c r="D280"/>
      <c r="E280"/>
      <c r="F280" s="17" t="s">
        <v>25</v>
      </c>
      <c r="G280" s="17"/>
      <c r="H280"/>
      <c r="I280"/>
      <c r="J280"/>
      <c r="K280"/>
      <c r="L280"/>
      <c r="M280"/>
      <c r="N280"/>
      <c r="O280"/>
      <c r="P280"/>
      <c r="Q280"/>
      <c r="R280"/>
      <c r="S280"/>
    </row>
    <row r="281" spans="1:19" x14ac:dyDescent="0.25">
      <c r="A281"/>
      <c r="B281"/>
      <c r="C281"/>
      <c r="D281"/>
      <c r="E281"/>
      <c r="F281" s="17" t="s">
        <v>25</v>
      </c>
      <c r="G281" s="17"/>
      <c r="H281"/>
      <c r="I281"/>
      <c r="J281"/>
      <c r="K281"/>
      <c r="L281"/>
      <c r="M281"/>
      <c r="N281"/>
      <c r="O281"/>
      <c r="P281"/>
      <c r="Q281"/>
      <c r="R281"/>
      <c r="S281"/>
    </row>
    <row r="282" spans="1:19" x14ac:dyDescent="0.25">
      <c r="A282"/>
      <c r="B282"/>
      <c r="C282"/>
      <c r="D282"/>
      <c r="E282"/>
      <c r="F282" s="17" t="s">
        <v>25</v>
      </c>
      <c r="G282" s="17"/>
      <c r="H282"/>
      <c r="I282"/>
      <c r="J282"/>
      <c r="K282"/>
      <c r="L282"/>
      <c r="M282"/>
      <c r="N282"/>
      <c r="O282"/>
      <c r="P282"/>
      <c r="Q282"/>
      <c r="R282"/>
      <c r="S282"/>
    </row>
    <row r="283" spans="1:19" x14ac:dyDescent="0.25">
      <c r="A283"/>
      <c r="B283"/>
      <c r="C283"/>
      <c r="D283"/>
      <c r="E283"/>
      <c r="F283" s="17" t="s">
        <v>25</v>
      </c>
      <c r="G283" s="17"/>
      <c r="H283"/>
      <c r="I283"/>
      <c r="J283"/>
      <c r="K283"/>
      <c r="L283"/>
      <c r="M283"/>
      <c r="N283"/>
      <c r="O283"/>
      <c r="P283"/>
      <c r="Q283"/>
      <c r="R283"/>
      <c r="S283"/>
    </row>
    <row r="284" spans="1:19" x14ac:dyDescent="0.25">
      <c r="A284"/>
      <c r="B284"/>
      <c r="C284"/>
      <c r="D284"/>
      <c r="E284"/>
      <c r="F284" s="17" t="s">
        <v>25</v>
      </c>
      <c r="G284" s="17"/>
      <c r="H284"/>
      <c r="I284"/>
      <c r="J284"/>
      <c r="K284"/>
      <c r="L284"/>
      <c r="M284"/>
      <c r="N284"/>
      <c r="O284"/>
      <c r="P284"/>
      <c r="Q284"/>
      <c r="R284"/>
      <c r="S284"/>
    </row>
    <row r="285" spans="1:19" x14ac:dyDescent="0.25">
      <c r="A285"/>
      <c r="B285"/>
      <c r="C285"/>
      <c r="D285"/>
      <c r="E285"/>
      <c r="F285" s="17" t="s">
        <v>25</v>
      </c>
      <c r="G285" s="17"/>
      <c r="H285"/>
      <c r="I285"/>
      <c r="J285"/>
      <c r="K285"/>
      <c r="L285"/>
      <c r="M285"/>
      <c r="N285"/>
      <c r="O285"/>
      <c r="P285"/>
      <c r="Q285"/>
      <c r="R285"/>
      <c r="S285"/>
    </row>
    <row r="286" spans="1:19" x14ac:dyDescent="0.25">
      <c r="A286"/>
      <c r="B286"/>
      <c r="C286"/>
      <c r="D286"/>
      <c r="E286"/>
      <c r="F286" s="17" t="s">
        <v>25</v>
      </c>
      <c r="G286" s="17"/>
      <c r="H286"/>
      <c r="I286"/>
      <c r="J286"/>
      <c r="K286"/>
      <c r="L286"/>
      <c r="M286"/>
      <c r="N286"/>
      <c r="O286"/>
      <c r="P286"/>
      <c r="Q286"/>
      <c r="R286"/>
      <c r="S286"/>
    </row>
    <row r="287" spans="1:19" x14ac:dyDescent="0.25">
      <c r="A287"/>
      <c r="B287"/>
      <c r="C287"/>
      <c r="D287"/>
      <c r="E287"/>
      <c r="F287" s="17" t="s">
        <v>25</v>
      </c>
      <c r="G287" s="17"/>
      <c r="H287"/>
      <c r="I287"/>
      <c r="J287"/>
      <c r="K287"/>
      <c r="L287"/>
      <c r="M287"/>
      <c r="N287"/>
      <c r="O287"/>
      <c r="P287"/>
      <c r="Q287"/>
      <c r="R287"/>
      <c r="S287"/>
    </row>
    <row r="288" spans="1:19" x14ac:dyDescent="0.25">
      <c r="A288"/>
      <c r="B288"/>
      <c r="C288"/>
      <c r="D288"/>
      <c r="E288"/>
      <c r="F288" s="17" t="s">
        <v>25</v>
      </c>
      <c r="G288" s="17"/>
      <c r="H288"/>
      <c r="I288"/>
      <c r="J288"/>
      <c r="K288"/>
      <c r="L288"/>
      <c r="M288"/>
      <c r="N288"/>
      <c r="O288"/>
      <c r="P288"/>
      <c r="Q288"/>
      <c r="R288"/>
      <c r="S288"/>
    </row>
    <row r="289" spans="1:19" x14ac:dyDescent="0.25">
      <c r="A289"/>
      <c r="B289"/>
      <c r="C289"/>
      <c r="D289"/>
      <c r="E289"/>
      <c r="F289" s="17" t="s">
        <v>25</v>
      </c>
      <c r="G289" s="17"/>
      <c r="H289"/>
      <c r="I289"/>
      <c r="J289"/>
      <c r="K289"/>
      <c r="L289"/>
      <c r="M289"/>
      <c r="N289"/>
      <c r="O289"/>
      <c r="P289"/>
      <c r="Q289"/>
      <c r="R289"/>
      <c r="S289"/>
    </row>
    <row r="290" spans="1:19" x14ac:dyDescent="0.25">
      <c r="A290"/>
      <c r="B290"/>
      <c r="C290"/>
      <c r="D290"/>
      <c r="E290"/>
      <c r="F290" s="17" t="s">
        <v>25</v>
      </c>
      <c r="G290" s="17"/>
      <c r="H290"/>
      <c r="I290"/>
      <c r="J290"/>
      <c r="K290"/>
      <c r="L290"/>
      <c r="M290"/>
      <c r="N290"/>
      <c r="O290"/>
      <c r="P290"/>
      <c r="Q290"/>
      <c r="R290"/>
      <c r="S290"/>
    </row>
    <row r="291" spans="1:19" x14ac:dyDescent="0.25">
      <c r="A291"/>
      <c r="B291"/>
      <c r="C291"/>
      <c r="D291"/>
      <c r="E291"/>
      <c r="F291" s="17" t="s">
        <v>25</v>
      </c>
      <c r="G291" s="17"/>
      <c r="H291"/>
      <c r="I291"/>
      <c r="J291"/>
      <c r="K291"/>
      <c r="L291"/>
      <c r="M291"/>
      <c r="N291"/>
      <c r="O291"/>
      <c r="P291"/>
      <c r="Q291"/>
      <c r="R291"/>
      <c r="S291"/>
    </row>
    <row r="292" spans="1:19" x14ac:dyDescent="0.25">
      <c r="A292"/>
      <c r="B292"/>
      <c r="C292"/>
      <c r="D292"/>
      <c r="E292"/>
      <c r="F292" s="17" t="s">
        <v>25</v>
      </c>
      <c r="G292" s="17"/>
      <c r="H292"/>
      <c r="I292"/>
      <c r="J292"/>
      <c r="K292"/>
      <c r="L292"/>
      <c r="M292"/>
      <c r="N292"/>
      <c r="O292"/>
      <c r="P292"/>
      <c r="Q292"/>
      <c r="R292"/>
      <c r="S292"/>
    </row>
    <row r="293" spans="1:19" x14ac:dyDescent="0.25">
      <c r="A293"/>
      <c r="B293"/>
      <c r="C293"/>
      <c r="D293"/>
      <c r="E293"/>
      <c r="F293" s="17" t="s">
        <v>25</v>
      </c>
      <c r="G293" s="17"/>
      <c r="H293"/>
      <c r="I293"/>
      <c r="J293"/>
      <c r="K293"/>
      <c r="L293"/>
      <c r="M293"/>
      <c r="N293"/>
      <c r="O293"/>
      <c r="P293"/>
      <c r="Q293"/>
      <c r="R293"/>
      <c r="S293"/>
    </row>
    <row r="294" spans="1:19" x14ac:dyDescent="0.25">
      <c r="A294"/>
      <c r="B294"/>
      <c r="C294"/>
      <c r="D294"/>
      <c r="E294"/>
      <c r="F294" s="17" t="s">
        <v>25</v>
      </c>
      <c r="G294" s="17"/>
      <c r="H294"/>
      <c r="I294"/>
      <c r="J294"/>
      <c r="K294"/>
      <c r="L294"/>
      <c r="M294"/>
      <c r="N294"/>
      <c r="O294"/>
      <c r="P294"/>
      <c r="Q294"/>
      <c r="R294"/>
      <c r="S294"/>
    </row>
    <row r="295" spans="1:19" x14ac:dyDescent="0.25">
      <c r="A295"/>
      <c r="B295"/>
      <c r="C295"/>
      <c r="D295"/>
      <c r="E295"/>
      <c r="F295" s="17" t="s">
        <v>25</v>
      </c>
      <c r="G295" s="17"/>
      <c r="H295"/>
      <c r="I295"/>
      <c r="J295"/>
      <c r="K295"/>
      <c r="L295"/>
      <c r="M295"/>
      <c r="N295"/>
      <c r="O295"/>
      <c r="P295"/>
      <c r="Q295"/>
      <c r="R295"/>
      <c r="S295"/>
    </row>
    <row r="296" spans="1:19" x14ac:dyDescent="0.25">
      <c r="A296"/>
      <c r="B296"/>
      <c r="C296"/>
      <c r="D296"/>
      <c r="E296"/>
      <c r="F296" s="17" t="s">
        <v>25</v>
      </c>
      <c r="G296" s="17"/>
      <c r="H296"/>
      <c r="I296"/>
      <c r="J296"/>
      <c r="K296"/>
      <c r="L296"/>
      <c r="M296"/>
      <c r="N296"/>
      <c r="O296"/>
      <c r="P296"/>
      <c r="Q296"/>
      <c r="R296"/>
      <c r="S296"/>
    </row>
    <row r="297" spans="1:19" x14ac:dyDescent="0.25">
      <c r="A297"/>
      <c r="B297"/>
      <c r="C297"/>
      <c r="D297"/>
      <c r="E297"/>
      <c r="F297" s="17" t="s">
        <v>25</v>
      </c>
      <c r="G297" s="17"/>
      <c r="H297"/>
      <c r="I297"/>
      <c r="J297"/>
      <c r="K297"/>
      <c r="L297"/>
      <c r="M297"/>
      <c r="N297"/>
      <c r="O297"/>
      <c r="P297"/>
      <c r="Q297"/>
      <c r="R297"/>
      <c r="S297"/>
    </row>
    <row r="298" spans="1:19" x14ac:dyDescent="0.25">
      <c r="A298"/>
      <c r="B298"/>
      <c r="C298"/>
      <c r="D298"/>
      <c r="E298"/>
      <c r="F298" s="17" t="s">
        <v>25</v>
      </c>
      <c r="G298" s="17"/>
      <c r="H298"/>
      <c r="I298"/>
      <c r="J298"/>
      <c r="K298"/>
      <c r="L298"/>
      <c r="M298"/>
      <c r="N298"/>
      <c r="O298"/>
      <c r="P298"/>
      <c r="Q298"/>
      <c r="R298"/>
      <c r="S298"/>
    </row>
    <row r="299" spans="1:19" x14ac:dyDescent="0.25">
      <c r="A299"/>
      <c r="B299"/>
      <c r="C299"/>
      <c r="D299"/>
      <c r="E299"/>
      <c r="F299" s="17" t="s">
        <v>25</v>
      </c>
      <c r="G299" s="17"/>
      <c r="H299"/>
      <c r="I299"/>
      <c r="J299"/>
      <c r="K299"/>
      <c r="L299"/>
      <c r="M299"/>
      <c r="N299"/>
      <c r="O299"/>
      <c r="P299"/>
      <c r="Q299"/>
      <c r="R299"/>
      <c r="S299"/>
    </row>
    <row r="300" spans="1:19" x14ac:dyDescent="0.25">
      <c r="A300"/>
      <c r="B300"/>
      <c r="C300"/>
      <c r="D300"/>
      <c r="E300"/>
      <c r="F300" s="17" t="s">
        <v>25</v>
      </c>
      <c r="G300" s="17"/>
      <c r="H300"/>
      <c r="I300"/>
      <c r="J300"/>
      <c r="K300"/>
      <c r="L300"/>
      <c r="M300"/>
      <c r="N300"/>
      <c r="O300"/>
      <c r="P300"/>
      <c r="Q300"/>
      <c r="R300"/>
      <c r="S300"/>
    </row>
    <row r="301" spans="1:19" x14ac:dyDescent="0.25">
      <c r="A301"/>
      <c r="B301"/>
      <c r="C301"/>
      <c r="D301"/>
      <c r="E301"/>
      <c r="F301" s="17" t="s">
        <v>25</v>
      </c>
      <c r="G301" s="17"/>
      <c r="H301"/>
      <c r="I301"/>
      <c r="J301"/>
      <c r="K301"/>
      <c r="L301"/>
      <c r="M301"/>
      <c r="N301"/>
      <c r="O301"/>
      <c r="P301"/>
      <c r="Q301"/>
      <c r="R301"/>
      <c r="S301"/>
    </row>
    <row r="302" spans="1:19" x14ac:dyDescent="0.25">
      <c r="A302"/>
      <c r="B302"/>
      <c r="C302"/>
      <c r="D302"/>
      <c r="E302"/>
      <c r="F302" s="17" t="s">
        <v>25</v>
      </c>
      <c r="G302" s="17"/>
      <c r="H302"/>
      <c r="I302"/>
      <c r="J302"/>
      <c r="K302"/>
      <c r="L302"/>
      <c r="M302"/>
      <c r="N302"/>
      <c r="O302"/>
      <c r="P302"/>
      <c r="Q302"/>
      <c r="R302"/>
      <c r="S302"/>
    </row>
    <row r="303" spans="1:19" x14ac:dyDescent="0.25">
      <c r="A303"/>
      <c r="B303"/>
      <c r="C303"/>
      <c r="D303"/>
      <c r="E303"/>
      <c r="F303" s="17" t="s">
        <v>25</v>
      </c>
      <c r="G303" s="17"/>
      <c r="H303"/>
      <c r="I303"/>
      <c r="J303"/>
      <c r="K303"/>
      <c r="L303"/>
      <c r="M303"/>
      <c r="N303"/>
      <c r="O303"/>
      <c r="P303"/>
      <c r="Q303"/>
      <c r="R303"/>
      <c r="S303"/>
    </row>
    <row r="304" spans="1:19" x14ac:dyDescent="0.25">
      <c r="A304"/>
      <c r="B304"/>
      <c r="C304"/>
      <c r="D304"/>
      <c r="E304"/>
      <c r="F304" s="17" t="s">
        <v>25</v>
      </c>
      <c r="G304" s="17"/>
      <c r="H304"/>
      <c r="I304"/>
      <c r="J304"/>
      <c r="K304"/>
      <c r="L304"/>
      <c r="M304"/>
      <c r="N304"/>
      <c r="O304"/>
      <c r="P304"/>
      <c r="Q304"/>
      <c r="R304"/>
      <c r="S304"/>
    </row>
    <row r="305" spans="1:19" x14ac:dyDescent="0.25">
      <c r="A305"/>
      <c r="B305"/>
      <c r="C305"/>
      <c r="D305"/>
      <c r="E305"/>
      <c r="F305" s="17" t="s">
        <v>25</v>
      </c>
      <c r="G305" s="17"/>
      <c r="H305"/>
      <c r="I305"/>
      <c r="J305"/>
      <c r="K305"/>
      <c r="L305"/>
      <c r="M305"/>
      <c r="N305"/>
      <c r="O305"/>
      <c r="P305"/>
      <c r="Q305"/>
      <c r="R305"/>
      <c r="S305"/>
    </row>
    <row r="306" spans="1:19" x14ac:dyDescent="0.25">
      <c r="A306"/>
      <c r="B306"/>
      <c r="C306"/>
      <c r="D306"/>
      <c r="E306"/>
      <c r="F306" s="17" t="s">
        <v>25</v>
      </c>
      <c r="G306" s="17"/>
      <c r="H306"/>
      <c r="I306"/>
      <c r="J306"/>
      <c r="K306"/>
      <c r="L306"/>
      <c r="M306"/>
      <c r="N306"/>
      <c r="O306"/>
      <c r="P306"/>
      <c r="Q306"/>
      <c r="R306"/>
      <c r="S306"/>
    </row>
    <row r="307" spans="1:19" x14ac:dyDescent="0.25">
      <c r="A307"/>
      <c r="B307"/>
      <c r="C307"/>
      <c r="D307"/>
      <c r="E307"/>
      <c r="F307" s="17" t="s">
        <v>25</v>
      </c>
      <c r="G307" s="17"/>
      <c r="H307"/>
      <c r="I307"/>
      <c r="J307"/>
      <c r="K307"/>
      <c r="L307"/>
      <c r="M307"/>
      <c r="N307"/>
      <c r="O307"/>
      <c r="P307"/>
      <c r="Q307"/>
      <c r="R307"/>
      <c r="S307"/>
    </row>
    <row r="308" spans="1:19" x14ac:dyDescent="0.25">
      <c r="A308"/>
      <c r="B308"/>
      <c r="C308"/>
      <c r="D308"/>
      <c r="E308"/>
      <c r="F308" s="17" t="s">
        <v>25</v>
      </c>
      <c r="G308" s="17"/>
      <c r="H308"/>
      <c r="I308"/>
      <c r="J308"/>
      <c r="K308"/>
      <c r="L308"/>
      <c r="M308"/>
      <c r="N308"/>
      <c r="O308"/>
      <c r="P308"/>
      <c r="Q308"/>
      <c r="R308"/>
      <c r="S308"/>
    </row>
    <row r="309" spans="1:19" x14ac:dyDescent="0.25">
      <c r="A309"/>
      <c r="B309"/>
      <c r="C309"/>
      <c r="D309"/>
      <c r="E309"/>
      <c r="F309" s="17" t="s">
        <v>25</v>
      </c>
      <c r="G309" s="17"/>
      <c r="H309"/>
      <c r="I309"/>
      <c r="J309"/>
      <c r="K309"/>
      <c r="L309"/>
      <c r="M309"/>
      <c r="N309"/>
      <c r="O309"/>
      <c r="P309"/>
      <c r="Q309"/>
      <c r="R309"/>
      <c r="S309"/>
    </row>
    <row r="310" spans="1:19" x14ac:dyDescent="0.25">
      <c r="A310"/>
      <c r="B310"/>
      <c r="C310"/>
      <c r="D310"/>
      <c r="E310"/>
      <c r="F310" s="17" t="s">
        <v>25</v>
      </c>
      <c r="G310" s="17"/>
      <c r="H310"/>
      <c r="I310"/>
      <c r="J310"/>
      <c r="K310"/>
      <c r="L310"/>
      <c r="M310"/>
      <c r="N310"/>
      <c r="O310"/>
      <c r="P310"/>
      <c r="Q310"/>
      <c r="R310"/>
      <c r="S310"/>
    </row>
    <row r="311" spans="1:19" x14ac:dyDescent="0.25">
      <c r="A311"/>
      <c r="B311"/>
      <c r="C311"/>
      <c r="D311"/>
      <c r="E311"/>
      <c r="F311" s="17" t="s">
        <v>25</v>
      </c>
      <c r="G311" s="17"/>
      <c r="H311"/>
      <c r="I311"/>
      <c r="J311"/>
      <c r="K311"/>
      <c r="L311"/>
      <c r="M311"/>
      <c r="N311"/>
      <c r="O311"/>
      <c r="P311"/>
      <c r="Q311"/>
      <c r="R311"/>
      <c r="S311"/>
    </row>
    <row r="312" spans="1:19" x14ac:dyDescent="0.25">
      <c r="A312"/>
      <c r="B312"/>
      <c r="C312"/>
      <c r="D312"/>
      <c r="E312"/>
      <c r="F312" s="17" t="s">
        <v>25</v>
      </c>
      <c r="G312" s="17"/>
      <c r="H312"/>
      <c r="I312"/>
      <c r="J312"/>
      <c r="K312"/>
      <c r="L312"/>
      <c r="M312"/>
      <c r="N312"/>
      <c r="O312"/>
      <c r="P312"/>
      <c r="Q312"/>
      <c r="R312"/>
      <c r="S312"/>
    </row>
    <row r="313" spans="1:19" x14ac:dyDescent="0.25">
      <c r="A313"/>
      <c r="B313"/>
      <c r="C313"/>
      <c r="D313"/>
      <c r="E313"/>
      <c r="F313" s="17" t="s">
        <v>25</v>
      </c>
      <c r="G313" s="17"/>
      <c r="H313"/>
      <c r="I313"/>
      <c r="J313"/>
      <c r="K313"/>
      <c r="L313"/>
      <c r="M313"/>
      <c r="N313"/>
      <c r="O313"/>
      <c r="P313"/>
      <c r="Q313"/>
      <c r="R313"/>
      <c r="S313"/>
    </row>
    <row r="314" spans="1:19" x14ac:dyDescent="0.25">
      <c r="A314"/>
      <c r="B314"/>
      <c r="C314"/>
      <c r="D314"/>
      <c r="E314"/>
      <c r="F314" s="17" t="s">
        <v>25</v>
      </c>
      <c r="G314" s="17"/>
      <c r="H314"/>
      <c r="I314"/>
      <c r="J314"/>
      <c r="K314"/>
      <c r="L314"/>
      <c r="M314"/>
      <c r="N314"/>
      <c r="O314"/>
      <c r="P314"/>
      <c r="Q314"/>
      <c r="R314"/>
      <c r="S314"/>
    </row>
    <row r="315" spans="1:19" x14ac:dyDescent="0.25">
      <c r="A315"/>
      <c r="B315"/>
      <c r="C315"/>
      <c r="D315"/>
      <c r="E315"/>
      <c r="F315" s="17" t="s">
        <v>25</v>
      </c>
      <c r="G315" s="17"/>
      <c r="H315"/>
      <c r="I315"/>
      <c r="J315"/>
      <c r="K315"/>
      <c r="L315"/>
      <c r="M315"/>
      <c r="N315"/>
      <c r="O315"/>
      <c r="P315"/>
      <c r="Q315"/>
      <c r="R315"/>
      <c r="S315"/>
    </row>
    <row r="316" spans="1:19" x14ac:dyDescent="0.25">
      <c r="A316"/>
      <c r="B316"/>
      <c r="C316"/>
      <c r="D316"/>
      <c r="E316"/>
      <c r="F316" s="17" t="s">
        <v>25</v>
      </c>
      <c r="G316" s="17"/>
      <c r="H316"/>
      <c r="I316"/>
      <c r="J316"/>
      <c r="K316"/>
      <c r="L316"/>
      <c r="M316"/>
      <c r="N316"/>
      <c r="O316"/>
      <c r="P316"/>
      <c r="Q316"/>
      <c r="R316"/>
      <c r="S316"/>
    </row>
    <row r="317" spans="1:19" x14ac:dyDescent="0.25">
      <c r="A317"/>
      <c r="B317"/>
      <c r="C317"/>
      <c r="D317"/>
      <c r="E317"/>
      <c r="F317" s="17" t="s">
        <v>25</v>
      </c>
      <c r="G317" s="17"/>
      <c r="H317"/>
      <c r="I317"/>
      <c r="J317"/>
      <c r="K317"/>
      <c r="L317"/>
      <c r="M317"/>
      <c r="N317"/>
      <c r="O317"/>
      <c r="P317"/>
      <c r="Q317"/>
      <c r="R317"/>
      <c r="S317"/>
    </row>
    <row r="318" spans="1:19" x14ac:dyDescent="0.25">
      <c r="A318"/>
      <c r="B318"/>
      <c r="C318"/>
      <c r="D318"/>
      <c r="E318"/>
      <c r="F318" s="17" t="s">
        <v>25</v>
      </c>
      <c r="G318" s="17"/>
      <c r="H318"/>
      <c r="I318"/>
      <c r="J318"/>
      <c r="K318"/>
      <c r="L318"/>
      <c r="M318"/>
      <c r="N318"/>
      <c r="O318"/>
      <c r="P318"/>
      <c r="Q318"/>
      <c r="R318"/>
      <c r="S318"/>
    </row>
    <row r="319" spans="1:19" x14ac:dyDescent="0.25">
      <c r="A319"/>
      <c r="B319"/>
      <c r="C319"/>
      <c r="D319"/>
      <c r="E319"/>
      <c r="F319" s="17" t="s">
        <v>25</v>
      </c>
      <c r="G319" s="17"/>
      <c r="H319"/>
      <c r="I319"/>
      <c r="J319"/>
      <c r="K319"/>
      <c r="L319"/>
      <c r="M319"/>
      <c r="N319"/>
      <c r="O319"/>
      <c r="P319"/>
      <c r="Q319"/>
      <c r="R319"/>
      <c r="S319"/>
    </row>
    <row r="320" spans="1:19" x14ac:dyDescent="0.25">
      <c r="A320"/>
      <c r="B320"/>
      <c r="C320"/>
      <c r="D320"/>
      <c r="E320"/>
      <c r="F320" s="17" t="s">
        <v>25</v>
      </c>
      <c r="G320" s="17"/>
      <c r="H320"/>
      <c r="I320"/>
      <c r="J320"/>
      <c r="K320"/>
      <c r="L320"/>
      <c r="M320"/>
      <c r="N320"/>
      <c r="O320"/>
      <c r="P320"/>
      <c r="Q320"/>
      <c r="R320"/>
      <c r="S320"/>
    </row>
    <row r="321" spans="1:19" x14ac:dyDescent="0.25">
      <c r="A321"/>
      <c r="B321"/>
      <c r="C321"/>
      <c r="D321"/>
      <c r="E321"/>
      <c r="F321" s="17" t="s">
        <v>25</v>
      </c>
      <c r="G321" s="17"/>
      <c r="H321"/>
      <c r="I321"/>
      <c r="J321"/>
      <c r="K321"/>
      <c r="L321"/>
      <c r="M321"/>
      <c r="N321"/>
      <c r="O321"/>
      <c r="P321"/>
      <c r="Q321"/>
      <c r="R321"/>
      <c r="S321"/>
    </row>
    <row r="322" spans="1:19" x14ac:dyDescent="0.25">
      <c r="A322"/>
      <c r="B322"/>
      <c r="C322"/>
      <c r="D322"/>
      <c r="E322"/>
      <c r="F322" s="17" t="s">
        <v>25</v>
      </c>
      <c r="G322" s="17"/>
      <c r="H322"/>
      <c r="I322"/>
      <c r="J322"/>
      <c r="K322"/>
      <c r="L322"/>
      <c r="M322"/>
      <c r="N322"/>
      <c r="O322"/>
      <c r="P322"/>
      <c r="Q322"/>
      <c r="R322"/>
      <c r="S322"/>
    </row>
    <row r="323" spans="1:19" x14ac:dyDescent="0.25">
      <c r="A323"/>
      <c r="B323"/>
      <c r="C323"/>
      <c r="D323"/>
      <c r="E323"/>
      <c r="F323" s="17" t="s">
        <v>25</v>
      </c>
      <c r="G323" s="17"/>
      <c r="H323"/>
      <c r="I323"/>
      <c r="J323"/>
      <c r="K323"/>
      <c r="L323"/>
      <c r="M323"/>
      <c r="N323"/>
      <c r="O323"/>
      <c r="P323"/>
      <c r="Q323"/>
      <c r="R323"/>
      <c r="S323"/>
    </row>
    <row r="324" spans="1:19" x14ac:dyDescent="0.25">
      <c r="A324"/>
      <c r="B324"/>
      <c r="C324"/>
      <c r="D324"/>
      <c r="E324"/>
      <c r="F324" s="17" t="s">
        <v>25</v>
      </c>
      <c r="G324" s="17"/>
      <c r="H324"/>
      <c r="I324"/>
      <c r="J324"/>
      <c r="K324"/>
      <c r="L324"/>
      <c r="M324"/>
      <c r="N324"/>
      <c r="O324"/>
      <c r="P324"/>
      <c r="Q324"/>
      <c r="R324"/>
      <c r="S324"/>
    </row>
    <row r="325" spans="1:19" x14ac:dyDescent="0.25">
      <c r="A325"/>
      <c r="B325"/>
      <c r="C325"/>
      <c r="D325"/>
      <c r="E325"/>
      <c r="F325" s="17" t="s">
        <v>25</v>
      </c>
      <c r="G325" s="17"/>
      <c r="H325"/>
      <c r="I325"/>
      <c r="J325"/>
      <c r="K325"/>
      <c r="L325"/>
      <c r="M325"/>
      <c r="N325"/>
      <c r="O325"/>
      <c r="P325"/>
      <c r="Q325"/>
      <c r="R325"/>
      <c r="S325"/>
    </row>
    <row r="326" spans="1:19" x14ac:dyDescent="0.25">
      <c r="A326"/>
      <c r="B326"/>
      <c r="C326"/>
      <c r="D326"/>
      <c r="E326"/>
      <c r="F326" s="17" t="s">
        <v>25</v>
      </c>
      <c r="G326" s="17"/>
      <c r="H326"/>
      <c r="I326"/>
      <c r="J326"/>
      <c r="K326"/>
      <c r="L326"/>
      <c r="M326"/>
      <c r="N326"/>
      <c r="O326"/>
      <c r="P326"/>
      <c r="Q326"/>
      <c r="R326"/>
      <c r="S326"/>
    </row>
    <row r="327" spans="1:19" x14ac:dyDescent="0.25">
      <c r="A327"/>
      <c r="B327"/>
      <c r="C327"/>
      <c r="D327"/>
      <c r="E327"/>
      <c r="F327" s="17" t="s">
        <v>25</v>
      </c>
      <c r="G327" s="17"/>
      <c r="H327"/>
      <c r="I327"/>
      <c r="J327"/>
      <c r="K327"/>
      <c r="L327"/>
      <c r="M327"/>
      <c r="N327"/>
      <c r="O327"/>
      <c r="P327"/>
      <c r="Q327"/>
      <c r="R327"/>
      <c r="S327"/>
    </row>
    <row r="328" spans="1:19" x14ac:dyDescent="0.25">
      <c r="A328"/>
      <c r="B328"/>
      <c r="C328"/>
      <c r="D328"/>
      <c r="E328"/>
      <c r="F328" s="17" t="s">
        <v>25</v>
      </c>
      <c r="G328" s="17"/>
      <c r="H328"/>
      <c r="I328"/>
      <c r="J328"/>
      <c r="K328"/>
      <c r="L328"/>
      <c r="M328"/>
      <c r="N328"/>
      <c r="O328"/>
      <c r="P328"/>
      <c r="Q328"/>
      <c r="R328"/>
      <c r="S328"/>
    </row>
    <row r="329" spans="1:19" x14ac:dyDescent="0.25">
      <c r="A329"/>
      <c r="B329"/>
      <c r="C329"/>
      <c r="D329"/>
      <c r="E329"/>
      <c r="F329" s="17" t="s">
        <v>25</v>
      </c>
      <c r="G329" s="17"/>
      <c r="H329"/>
      <c r="I329"/>
      <c r="J329"/>
      <c r="K329"/>
      <c r="L329"/>
      <c r="M329"/>
      <c r="N329"/>
      <c r="O329"/>
      <c r="P329"/>
      <c r="Q329"/>
      <c r="R329"/>
      <c r="S329"/>
    </row>
    <row r="330" spans="1:19" x14ac:dyDescent="0.25">
      <c r="A330"/>
      <c r="B330"/>
      <c r="C330"/>
      <c r="D330"/>
      <c r="E330"/>
      <c r="F330" s="17" t="s">
        <v>25</v>
      </c>
      <c r="G330" s="17"/>
      <c r="H330"/>
      <c r="I330"/>
      <c r="J330"/>
      <c r="K330"/>
      <c r="L330"/>
      <c r="M330"/>
      <c r="N330"/>
      <c r="O330"/>
      <c r="P330"/>
      <c r="Q330"/>
      <c r="R330"/>
      <c r="S330"/>
    </row>
    <row r="331" spans="1:19" x14ac:dyDescent="0.25">
      <c r="A331"/>
      <c r="B331"/>
      <c r="C331"/>
      <c r="D331"/>
      <c r="E331"/>
      <c r="F331" s="17" t="s">
        <v>25</v>
      </c>
      <c r="G331" s="17"/>
      <c r="H331"/>
      <c r="I331"/>
      <c r="J331"/>
      <c r="K331"/>
      <c r="L331"/>
      <c r="M331"/>
      <c r="N331"/>
      <c r="O331"/>
      <c r="P331"/>
      <c r="Q331"/>
      <c r="R331"/>
      <c r="S331"/>
    </row>
    <row r="332" spans="1:19" x14ac:dyDescent="0.25">
      <c r="A332"/>
      <c r="B332"/>
      <c r="C332"/>
      <c r="D332"/>
      <c r="E332"/>
      <c r="F332" s="17" t="s">
        <v>25</v>
      </c>
      <c r="G332" s="17"/>
      <c r="H332"/>
      <c r="I332"/>
      <c r="J332"/>
      <c r="K332"/>
      <c r="L332"/>
      <c r="M332"/>
      <c r="N332"/>
      <c r="O332"/>
      <c r="P332"/>
      <c r="Q332"/>
      <c r="R332"/>
      <c r="S332"/>
    </row>
    <row r="333" spans="1:19" x14ac:dyDescent="0.25">
      <c r="A333"/>
      <c r="B333"/>
      <c r="C333"/>
      <c r="D333"/>
      <c r="E333"/>
      <c r="F333" s="17" t="s">
        <v>25</v>
      </c>
      <c r="G333" s="17"/>
      <c r="H333"/>
      <c r="I333"/>
      <c r="J333"/>
      <c r="K333"/>
      <c r="L333"/>
      <c r="M333"/>
      <c r="N333"/>
      <c r="O333"/>
      <c r="P333"/>
      <c r="Q333"/>
      <c r="R333"/>
      <c r="S333"/>
    </row>
    <row r="334" spans="1:19" x14ac:dyDescent="0.25">
      <c r="A334"/>
      <c r="B334"/>
      <c r="C334"/>
      <c r="D334"/>
      <c r="E334"/>
      <c r="F334" s="17" t="s">
        <v>25</v>
      </c>
      <c r="G334" s="17"/>
      <c r="H334"/>
      <c r="I334"/>
      <c r="J334"/>
      <c r="K334"/>
      <c r="L334"/>
      <c r="M334"/>
      <c r="N334"/>
      <c r="O334"/>
      <c r="P334"/>
      <c r="Q334"/>
      <c r="R334"/>
      <c r="S334"/>
    </row>
    <row r="335" spans="1:19" x14ac:dyDescent="0.25">
      <c r="A335"/>
      <c r="B335"/>
      <c r="C335"/>
      <c r="D335"/>
      <c r="E335"/>
      <c r="F335" s="17" t="s">
        <v>25</v>
      </c>
      <c r="G335" s="17"/>
      <c r="H335"/>
      <c r="I335"/>
      <c r="J335"/>
      <c r="K335"/>
      <c r="L335"/>
      <c r="M335"/>
      <c r="N335"/>
      <c r="O335"/>
      <c r="P335"/>
      <c r="Q335"/>
      <c r="R335"/>
      <c r="S335"/>
    </row>
    <row r="336" spans="1:19" x14ac:dyDescent="0.25">
      <c r="A336"/>
      <c r="B336"/>
      <c r="C336"/>
      <c r="D336"/>
      <c r="E336"/>
      <c r="F336" s="17" t="s">
        <v>25</v>
      </c>
      <c r="G336" s="17"/>
      <c r="H336"/>
      <c r="I336"/>
      <c r="J336"/>
      <c r="K336"/>
      <c r="L336"/>
      <c r="M336"/>
      <c r="N336"/>
      <c r="O336"/>
      <c r="P336"/>
      <c r="Q336"/>
      <c r="R336"/>
      <c r="S336"/>
    </row>
    <row r="337" spans="1:19" x14ac:dyDescent="0.25">
      <c r="A337"/>
      <c r="B337"/>
      <c r="C337"/>
      <c r="D337"/>
      <c r="E337"/>
      <c r="F337" s="17" t="s">
        <v>25</v>
      </c>
      <c r="G337" s="17"/>
      <c r="H337"/>
      <c r="I337"/>
      <c r="J337"/>
      <c r="K337"/>
      <c r="L337"/>
      <c r="M337"/>
      <c r="N337"/>
      <c r="O337"/>
      <c r="P337"/>
      <c r="Q337"/>
      <c r="R337"/>
      <c r="S337"/>
    </row>
    <row r="338" spans="1:19" x14ac:dyDescent="0.25">
      <c r="A338"/>
      <c r="B338"/>
      <c r="C338"/>
      <c r="D338"/>
      <c r="E338"/>
      <c r="F338" s="17" t="s">
        <v>25</v>
      </c>
      <c r="G338" s="17"/>
      <c r="H338"/>
      <c r="I338"/>
      <c r="J338"/>
      <c r="K338"/>
      <c r="L338"/>
      <c r="M338"/>
      <c r="N338"/>
      <c r="O338"/>
      <c r="P338"/>
      <c r="Q338"/>
      <c r="R338"/>
      <c r="S338"/>
    </row>
    <row r="339" spans="1:19" x14ac:dyDescent="0.25">
      <c r="A339"/>
      <c r="B339"/>
      <c r="C339"/>
      <c r="D339"/>
      <c r="E339"/>
      <c r="F339" s="17" t="s">
        <v>25</v>
      </c>
      <c r="G339" s="17"/>
      <c r="H339"/>
      <c r="I339"/>
      <c r="J339"/>
      <c r="K339"/>
      <c r="L339"/>
      <c r="M339"/>
      <c r="N339"/>
      <c r="O339"/>
      <c r="P339"/>
      <c r="Q339"/>
      <c r="R339"/>
      <c r="S339"/>
    </row>
    <row r="340" spans="1:19" x14ac:dyDescent="0.25">
      <c r="A340"/>
      <c r="B340"/>
      <c r="C340"/>
      <c r="D340"/>
      <c r="E340"/>
      <c r="F340" s="17" t="s">
        <v>25</v>
      </c>
      <c r="G340" s="17"/>
      <c r="H340"/>
      <c r="I340"/>
      <c r="J340"/>
      <c r="K340"/>
      <c r="L340"/>
      <c r="M340"/>
      <c r="N340"/>
      <c r="O340"/>
      <c r="P340"/>
      <c r="Q340"/>
      <c r="R340"/>
      <c r="S340"/>
    </row>
    <row r="341" spans="1:19" x14ac:dyDescent="0.25">
      <c r="A341"/>
      <c r="B341"/>
      <c r="C341"/>
      <c r="D341"/>
      <c r="E341"/>
      <c r="F341" s="17" t="s">
        <v>25</v>
      </c>
      <c r="G341" s="17"/>
      <c r="H341"/>
      <c r="I341"/>
      <c r="J341"/>
      <c r="K341"/>
      <c r="L341"/>
      <c r="M341"/>
      <c r="N341"/>
      <c r="O341"/>
      <c r="P341"/>
      <c r="Q341"/>
      <c r="R341"/>
      <c r="S341"/>
    </row>
    <row r="342" spans="1:19" x14ac:dyDescent="0.25">
      <c r="A342"/>
      <c r="B342"/>
      <c r="C342"/>
      <c r="D342"/>
      <c r="E342"/>
      <c r="F342" s="17" t="s">
        <v>25</v>
      </c>
      <c r="G342" s="17"/>
      <c r="H342"/>
      <c r="I342"/>
      <c r="J342"/>
      <c r="K342"/>
      <c r="L342"/>
      <c r="M342"/>
      <c r="N342"/>
      <c r="O342"/>
      <c r="P342"/>
      <c r="Q342"/>
      <c r="R342"/>
      <c r="S342"/>
    </row>
    <row r="343" spans="1:19" x14ac:dyDescent="0.25">
      <c r="A343"/>
      <c r="B343"/>
      <c r="C343"/>
      <c r="D343"/>
      <c r="E343"/>
      <c r="F343" s="17" t="s">
        <v>25</v>
      </c>
      <c r="G343" s="17"/>
      <c r="H343"/>
      <c r="I343"/>
      <c r="J343"/>
      <c r="K343"/>
      <c r="L343"/>
      <c r="M343"/>
      <c r="N343"/>
      <c r="O343"/>
      <c r="P343"/>
      <c r="Q343"/>
      <c r="R343"/>
      <c r="S343"/>
    </row>
    <row r="344" spans="1:19" x14ac:dyDescent="0.25">
      <c r="A344"/>
      <c r="B344"/>
      <c r="C344"/>
      <c r="D344"/>
      <c r="E344"/>
      <c r="F344" s="17" t="s">
        <v>25</v>
      </c>
      <c r="G344" s="17"/>
      <c r="H344"/>
      <c r="I344"/>
      <c r="J344"/>
      <c r="K344"/>
      <c r="L344"/>
      <c r="M344"/>
      <c r="N344"/>
      <c r="O344"/>
      <c r="P344"/>
      <c r="Q344"/>
      <c r="R344"/>
      <c r="S344"/>
    </row>
    <row r="345" spans="1:19" x14ac:dyDescent="0.25">
      <c r="A345"/>
      <c r="B345"/>
      <c r="C345"/>
      <c r="D345"/>
      <c r="E345"/>
      <c r="F345" s="17" t="s">
        <v>25</v>
      </c>
      <c r="G345" s="17"/>
      <c r="H345"/>
      <c r="I345"/>
      <c r="J345"/>
      <c r="K345"/>
      <c r="L345"/>
      <c r="M345"/>
      <c r="N345"/>
      <c r="O345"/>
      <c r="P345"/>
      <c r="Q345"/>
      <c r="R345"/>
      <c r="S345"/>
    </row>
    <row r="346" spans="1:19" x14ac:dyDescent="0.25">
      <c r="A346"/>
      <c r="B346"/>
      <c r="C346"/>
      <c r="D346"/>
      <c r="E346"/>
      <c r="F346" s="17" t="s">
        <v>25</v>
      </c>
      <c r="G346" s="17"/>
      <c r="H346"/>
      <c r="I346"/>
      <c r="J346"/>
      <c r="K346"/>
      <c r="L346"/>
      <c r="M346"/>
      <c r="N346"/>
      <c r="O346"/>
      <c r="P346"/>
      <c r="Q346"/>
      <c r="R346"/>
      <c r="S346"/>
    </row>
    <row r="347" spans="1:19" x14ac:dyDescent="0.25">
      <c r="A347"/>
      <c r="B347"/>
      <c r="C347"/>
      <c r="D347"/>
      <c r="E347"/>
      <c r="F347" s="17" t="s">
        <v>25</v>
      </c>
      <c r="G347" s="17"/>
      <c r="H347"/>
      <c r="I347"/>
      <c r="J347"/>
      <c r="K347"/>
      <c r="L347"/>
      <c r="M347"/>
      <c r="N347"/>
      <c r="O347"/>
      <c r="P347"/>
      <c r="Q347"/>
      <c r="R347"/>
      <c r="S347"/>
    </row>
    <row r="348" spans="1:19" x14ac:dyDescent="0.25">
      <c r="A348"/>
      <c r="B348"/>
      <c r="C348"/>
      <c r="D348"/>
      <c r="E348"/>
      <c r="F348" s="17" t="s">
        <v>25</v>
      </c>
      <c r="G348" s="17"/>
      <c r="H348"/>
      <c r="I348"/>
      <c r="J348"/>
      <c r="K348"/>
      <c r="L348"/>
      <c r="M348"/>
      <c r="N348"/>
      <c r="O348"/>
      <c r="P348"/>
      <c r="Q348"/>
      <c r="R348"/>
      <c r="S348"/>
    </row>
    <row r="349" spans="1:19" x14ac:dyDescent="0.25">
      <c r="A349"/>
      <c r="B349"/>
      <c r="C349"/>
      <c r="D349"/>
      <c r="E349"/>
      <c r="F349" s="17" t="s">
        <v>25</v>
      </c>
      <c r="G349" s="17"/>
      <c r="H349"/>
      <c r="I349"/>
      <c r="J349"/>
      <c r="K349"/>
      <c r="L349"/>
      <c r="M349"/>
      <c r="N349"/>
      <c r="O349"/>
      <c r="P349"/>
      <c r="Q349"/>
      <c r="R349"/>
      <c r="S349"/>
    </row>
    <row r="350" spans="1:19" x14ac:dyDescent="0.25">
      <c r="A350"/>
      <c r="B350"/>
      <c r="C350"/>
      <c r="D350"/>
      <c r="E350"/>
      <c r="F350" s="17" t="s">
        <v>25</v>
      </c>
      <c r="G350" s="17"/>
      <c r="H350"/>
      <c r="I350"/>
      <c r="J350"/>
      <c r="K350"/>
      <c r="L350"/>
      <c r="M350"/>
      <c r="N350"/>
      <c r="O350"/>
      <c r="P350"/>
      <c r="Q350"/>
      <c r="R350"/>
      <c r="S350"/>
    </row>
    <row r="351" spans="1:19" x14ac:dyDescent="0.25">
      <c r="A351"/>
      <c r="B351"/>
      <c r="C351"/>
      <c r="D351"/>
      <c r="E351"/>
      <c r="F351" s="17" t="s">
        <v>25</v>
      </c>
      <c r="G351" s="17"/>
      <c r="H351"/>
      <c r="I351"/>
      <c r="J351"/>
      <c r="K351"/>
      <c r="L351"/>
      <c r="M351"/>
      <c r="N351"/>
      <c r="O351"/>
      <c r="P351"/>
      <c r="Q351"/>
      <c r="R351"/>
      <c r="S351"/>
    </row>
    <row r="352" spans="1:19" x14ac:dyDescent="0.25">
      <c r="A352"/>
      <c r="B352"/>
      <c r="C352"/>
      <c r="D352"/>
      <c r="E352"/>
      <c r="F352" s="17" t="s">
        <v>25</v>
      </c>
      <c r="G352" s="17"/>
      <c r="H352"/>
      <c r="I352"/>
      <c r="J352"/>
      <c r="K352"/>
      <c r="L352"/>
      <c r="M352"/>
      <c r="N352"/>
      <c r="O352"/>
      <c r="P352"/>
      <c r="Q352"/>
      <c r="R352"/>
      <c r="S352"/>
    </row>
    <row r="353" spans="1:19" x14ac:dyDescent="0.25">
      <c r="A353"/>
      <c r="B353"/>
      <c r="C353"/>
      <c r="D353"/>
      <c r="E353"/>
      <c r="F353" s="17" t="s">
        <v>25</v>
      </c>
      <c r="G353" s="17"/>
      <c r="H353"/>
      <c r="I353"/>
      <c r="J353"/>
      <c r="K353"/>
      <c r="L353"/>
      <c r="M353"/>
      <c r="N353"/>
      <c r="O353"/>
      <c r="P353"/>
      <c r="Q353"/>
      <c r="R353"/>
      <c r="S353"/>
    </row>
    <row r="354" spans="1:19" x14ac:dyDescent="0.25">
      <c r="A354"/>
      <c r="B354"/>
      <c r="C354"/>
      <c r="D354"/>
      <c r="E354"/>
      <c r="F354" s="17" t="s">
        <v>25</v>
      </c>
      <c r="G354" s="17"/>
      <c r="H354"/>
      <c r="I354"/>
      <c r="J354"/>
      <c r="K354"/>
      <c r="L354"/>
      <c r="M354"/>
      <c r="N354"/>
      <c r="O354"/>
      <c r="P354"/>
      <c r="Q354"/>
      <c r="R354"/>
      <c r="S354"/>
    </row>
    <row r="355" spans="1:19" x14ac:dyDescent="0.25">
      <c r="A355"/>
      <c r="B355"/>
      <c r="C355"/>
      <c r="D355"/>
      <c r="E355"/>
      <c r="F355" s="17" t="s">
        <v>25</v>
      </c>
      <c r="G355" s="17"/>
      <c r="H355"/>
      <c r="I355"/>
      <c r="J355"/>
      <c r="K355"/>
      <c r="L355"/>
      <c r="M355"/>
      <c r="N355"/>
      <c r="O355"/>
      <c r="P355"/>
      <c r="Q355"/>
      <c r="R355"/>
      <c r="S355"/>
    </row>
    <row r="356" spans="1:19" x14ac:dyDescent="0.25">
      <c r="A356"/>
      <c r="B356"/>
      <c r="C356"/>
      <c r="D356"/>
      <c r="E356"/>
      <c r="F356" s="17" t="s">
        <v>25</v>
      </c>
      <c r="G356" s="17"/>
      <c r="H356"/>
      <c r="I356"/>
      <c r="J356"/>
      <c r="K356"/>
      <c r="L356"/>
      <c r="M356"/>
      <c r="N356"/>
      <c r="O356"/>
      <c r="P356"/>
      <c r="Q356"/>
      <c r="R356"/>
      <c r="S356"/>
    </row>
    <row r="357" spans="1:19" x14ac:dyDescent="0.25">
      <c r="A357"/>
      <c r="B357"/>
      <c r="C357"/>
      <c r="D357"/>
      <c r="E357"/>
      <c r="F357" s="17" t="s">
        <v>25</v>
      </c>
      <c r="G357" s="17"/>
      <c r="H357"/>
      <c r="I357"/>
      <c r="J357"/>
      <c r="K357"/>
      <c r="L357"/>
      <c r="M357"/>
      <c r="N357"/>
      <c r="O357"/>
      <c r="P357"/>
      <c r="Q357"/>
      <c r="R357"/>
      <c r="S357"/>
    </row>
    <row r="358" spans="1:19" x14ac:dyDescent="0.25">
      <c r="A358"/>
      <c r="B358"/>
      <c r="C358"/>
      <c r="D358"/>
      <c r="E358"/>
      <c r="F358" s="17" t="s">
        <v>25</v>
      </c>
      <c r="G358" s="17"/>
      <c r="H358"/>
      <c r="I358"/>
      <c r="J358"/>
      <c r="K358"/>
      <c r="L358"/>
      <c r="M358"/>
      <c r="N358"/>
      <c r="O358"/>
      <c r="P358"/>
      <c r="Q358"/>
      <c r="R358"/>
      <c r="S358"/>
    </row>
    <row r="359" spans="1:19" x14ac:dyDescent="0.25">
      <c r="A359"/>
      <c r="B359"/>
      <c r="C359"/>
      <c r="D359"/>
      <c r="E359"/>
      <c r="F359" s="17" t="s">
        <v>25</v>
      </c>
      <c r="G359" s="17"/>
      <c r="H359"/>
      <c r="I359"/>
      <c r="J359"/>
      <c r="K359"/>
      <c r="L359"/>
      <c r="M359"/>
      <c r="N359"/>
      <c r="O359"/>
      <c r="P359"/>
      <c r="Q359"/>
      <c r="R359"/>
      <c r="S359"/>
    </row>
    <row r="360" spans="1:19" x14ac:dyDescent="0.25">
      <c r="A360"/>
      <c r="B360"/>
      <c r="C360"/>
      <c r="D360"/>
      <c r="E360"/>
      <c r="F360" s="17" t="s">
        <v>25</v>
      </c>
      <c r="G360" s="17"/>
      <c r="H360"/>
      <c r="I360"/>
      <c r="J360"/>
      <c r="K360"/>
      <c r="L360"/>
      <c r="M360"/>
      <c r="N360"/>
      <c r="O360"/>
      <c r="P360"/>
      <c r="Q360"/>
      <c r="R360"/>
      <c r="S360"/>
    </row>
    <row r="361" spans="1:19" x14ac:dyDescent="0.25">
      <c r="A361"/>
      <c r="B361"/>
      <c r="C361"/>
      <c r="D361"/>
      <c r="E361"/>
      <c r="F361" s="17" t="s">
        <v>25</v>
      </c>
      <c r="G361" s="17"/>
      <c r="H361"/>
      <c r="I361"/>
      <c r="J361"/>
      <c r="K361"/>
      <c r="L361"/>
      <c r="M361"/>
      <c r="N361"/>
      <c r="O361"/>
      <c r="P361"/>
      <c r="Q361"/>
      <c r="R361"/>
      <c r="S361"/>
    </row>
    <row r="362" spans="1:19" x14ac:dyDescent="0.25">
      <c r="A362"/>
      <c r="B362"/>
      <c r="C362"/>
      <c r="D362"/>
      <c r="E362"/>
      <c r="F362" s="17" t="s">
        <v>25</v>
      </c>
      <c r="G362" s="17"/>
      <c r="H362"/>
      <c r="I362"/>
      <c r="J362"/>
      <c r="K362"/>
      <c r="L362"/>
      <c r="M362"/>
      <c r="N362"/>
      <c r="O362"/>
      <c r="P362"/>
      <c r="Q362"/>
      <c r="R362"/>
      <c r="S362"/>
    </row>
    <row r="363" spans="1:19" x14ac:dyDescent="0.25">
      <c r="A363"/>
      <c r="B363"/>
      <c r="C363"/>
      <c r="D363"/>
      <c r="E363"/>
      <c r="F363" s="17" t="s">
        <v>25</v>
      </c>
      <c r="G363" s="17"/>
      <c r="H363"/>
      <c r="I363"/>
      <c r="J363"/>
      <c r="K363"/>
      <c r="L363"/>
      <c r="M363"/>
      <c r="N363"/>
      <c r="O363"/>
      <c r="P363"/>
      <c r="Q363"/>
      <c r="R363"/>
      <c r="S363"/>
    </row>
    <row r="364" spans="1:19" x14ac:dyDescent="0.25">
      <c r="A364"/>
      <c r="B364"/>
      <c r="C364"/>
      <c r="D364"/>
      <c r="E364"/>
      <c r="F364" s="17" t="s">
        <v>25</v>
      </c>
      <c r="G364" s="17"/>
      <c r="H364"/>
      <c r="I364"/>
      <c r="J364"/>
      <c r="K364"/>
      <c r="L364"/>
      <c r="M364"/>
      <c r="N364"/>
      <c r="O364"/>
      <c r="P364"/>
      <c r="Q364"/>
      <c r="R364"/>
      <c r="S364"/>
    </row>
    <row r="365" spans="1:19" x14ac:dyDescent="0.25">
      <c r="A365"/>
      <c r="B365"/>
      <c r="C365"/>
      <c r="D365"/>
      <c r="E365"/>
      <c r="F365" s="17" t="s">
        <v>25</v>
      </c>
      <c r="G365" s="17"/>
      <c r="H365"/>
      <c r="I365"/>
      <c r="J365"/>
      <c r="K365"/>
      <c r="L365"/>
      <c r="M365"/>
      <c r="N365"/>
      <c r="O365"/>
      <c r="P365"/>
      <c r="Q365"/>
      <c r="R365"/>
      <c r="S365"/>
    </row>
    <row r="366" spans="1:19" x14ac:dyDescent="0.25">
      <c r="A366"/>
      <c r="B366"/>
      <c r="C366"/>
      <c r="D366"/>
      <c r="E366"/>
      <c r="F366" s="17" t="s">
        <v>25</v>
      </c>
      <c r="G366" s="17"/>
      <c r="H366"/>
      <c r="I366"/>
      <c r="J366"/>
      <c r="K366"/>
      <c r="L366"/>
      <c r="M366"/>
      <c r="N366"/>
      <c r="O366"/>
      <c r="P366"/>
      <c r="Q366"/>
      <c r="R366"/>
      <c r="S366"/>
    </row>
    <row r="367" spans="1:19" x14ac:dyDescent="0.25">
      <c r="A367"/>
      <c r="B367"/>
      <c r="C367"/>
      <c r="D367"/>
      <c r="E367"/>
      <c r="F367" s="17" t="s">
        <v>25</v>
      </c>
      <c r="G367" s="17"/>
      <c r="H367"/>
      <c r="I367"/>
      <c r="J367"/>
      <c r="K367"/>
      <c r="L367"/>
      <c r="M367"/>
      <c r="N367"/>
      <c r="O367"/>
      <c r="P367"/>
      <c r="Q367"/>
      <c r="R367"/>
      <c r="S367"/>
    </row>
    <row r="368" spans="1:19" x14ac:dyDescent="0.25">
      <c r="A368"/>
      <c r="B368"/>
      <c r="C368"/>
      <c r="D368"/>
      <c r="E368"/>
      <c r="F368" s="17" t="s">
        <v>25</v>
      </c>
      <c r="G368" s="17"/>
      <c r="H368"/>
      <c r="I368"/>
      <c r="J368"/>
      <c r="K368"/>
      <c r="L368"/>
      <c r="M368"/>
      <c r="N368"/>
      <c r="O368"/>
      <c r="P368"/>
      <c r="Q368"/>
      <c r="R368"/>
      <c r="S368"/>
    </row>
    <row r="369" spans="1:19" x14ac:dyDescent="0.25">
      <c r="A369"/>
      <c r="B369"/>
      <c r="C369"/>
      <c r="D369"/>
      <c r="E369"/>
      <c r="F369" s="17" t="s">
        <v>25</v>
      </c>
      <c r="G369" s="17"/>
      <c r="H369"/>
      <c r="I369"/>
      <c r="J369"/>
      <c r="K369"/>
      <c r="L369"/>
      <c r="M369"/>
      <c r="N369"/>
      <c r="O369"/>
      <c r="P369"/>
      <c r="Q369"/>
      <c r="R369"/>
      <c r="S369"/>
    </row>
    <row r="370" spans="1:19" x14ac:dyDescent="0.25">
      <c r="A370"/>
      <c r="B370"/>
      <c r="C370"/>
      <c r="D370"/>
      <c r="E370"/>
      <c r="F370" s="17" t="s">
        <v>25</v>
      </c>
      <c r="G370" s="17"/>
      <c r="H370"/>
      <c r="I370"/>
      <c r="J370"/>
      <c r="K370"/>
      <c r="L370"/>
      <c r="M370"/>
      <c r="N370"/>
      <c r="O370"/>
      <c r="P370"/>
      <c r="Q370"/>
      <c r="R370"/>
      <c r="S370"/>
    </row>
    <row r="371" spans="1:19" x14ac:dyDescent="0.25">
      <c r="A371"/>
      <c r="B371"/>
      <c r="C371"/>
      <c r="D371"/>
      <c r="E371"/>
      <c r="F371" s="17" t="s">
        <v>25</v>
      </c>
      <c r="G371" s="17"/>
      <c r="H371"/>
      <c r="I371"/>
      <c r="J371"/>
      <c r="K371"/>
      <c r="L371"/>
      <c r="M371"/>
      <c r="N371"/>
      <c r="O371"/>
      <c r="P371"/>
      <c r="Q371"/>
      <c r="R371"/>
      <c r="S371"/>
    </row>
    <row r="372" spans="1:19" x14ac:dyDescent="0.25">
      <c r="A372"/>
      <c r="B372"/>
      <c r="C372"/>
      <c r="D372"/>
      <c r="E372"/>
      <c r="F372" s="17" t="s">
        <v>25</v>
      </c>
      <c r="G372" s="17"/>
      <c r="H372"/>
      <c r="I372"/>
      <c r="J372"/>
      <c r="K372"/>
      <c r="L372"/>
      <c r="M372"/>
      <c r="N372"/>
      <c r="O372"/>
      <c r="P372"/>
      <c r="Q372"/>
      <c r="R372"/>
      <c r="S372"/>
    </row>
    <row r="373" spans="1:19" x14ac:dyDescent="0.25">
      <c r="A373"/>
      <c r="B373"/>
      <c r="C373"/>
      <c r="D373"/>
      <c r="E373"/>
      <c r="F373" s="17" t="s">
        <v>25</v>
      </c>
      <c r="G373" s="17"/>
      <c r="H373"/>
      <c r="I373"/>
      <c r="J373"/>
      <c r="K373"/>
      <c r="L373"/>
      <c r="M373"/>
      <c r="N373"/>
      <c r="O373"/>
      <c r="P373"/>
      <c r="Q373"/>
      <c r="R373"/>
      <c r="S373"/>
    </row>
    <row r="374" spans="1:19" x14ac:dyDescent="0.25">
      <c r="A374"/>
      <c r="B374"/>
      <c r="C374"/>
      <c r="D374"/>
      <c r="E374"/>
      <c r="F374" s="17" t="s">
        <v>25</v>
      </c>
      <c r="G374" s="17"/>
      <c r="H374"/>
      <c r="I374"/>
      <c r="J374"/>
      <c r="K374"/>
      <c r="L374"/>
      <c r="M374"/>
      <c r="N374"/>
      <c r="O374"/>
      <c r="P374"/>
      <c r="Q374"/>
      <c r="R374"/>
      <c r="S374"/>
    </row>
    <row r="375" spans="1:19" x14ac:dyDescent="0.25">
      <c r="A375"/>
      <c r="B375"/>
      <c r="C375"/>
      <c r="D375"/>
      <c r="E375"/>
      <c r="F375" s="17" t="s">
        <v>25</v>
      </c>
      <c r="G375" s="17"/>
      <c r="H375"/>
      <c r="I375"/>
      <c r="J375"/>
      <c r="K375"/>
      <c r="L375"/>
      <c r="M375"/>
      <c r="N375"/>
      <c r="O375"/>
      <c r="P375"/>
      <c r="Q375"/>
      <c r="R375"/>
      <c r="S375"/>
    </row>
    <row r="376" spans="1:19" x14ac:dyDescent="0.25">
      <c r="A376"/>
      <c r="B376"/>
      <c r="C376"/>
      <c r="D376"/>
      <c r="E376"/>
      <c r="F376" s="17" t="s">
        <v>25</v>
      </c>
      <c r="G376" s="17"/>
      <c r="H376"/>
      <c r="I376"/>
      <c r="J376"/>
      <c r="K376"/>
      <c r="L376"/>
      <c r="M376"/>
      <c r="N376"/>
      <c r="O376"/>
      <c r="P376"/>
      <c r="Q376"/>
      <c r="R376"/>
      <c r="S376"/>
    </row>
    <row r="377" spans="1:19" x14ac:dyDescent="0.25">
      <c r="A377"/>
      <c r="B377"/>
      <c r="C377"/>
      <c r="D377"/>
      <c r="E377"/>
      <c r="F377" s="17" t="s">
        <v>25</v>
      </c>
      <c r="G377" s="17"/>
      <c r="H377"/>
      <c r="I377"/>
      <c r="J377"/>
      <c r="K377"/>
      <c r="L377"/>
      <c r="M377"/>
      <c r="N377"/>
      <c r="O377"/>
      <c r="P377"/>
      <c r="Q377"/>
      <c r="R377"/>
      <c r="S377"/>
    </row>
    <row r="378" spans="1:19" x14ac:dyDescent="0.25">
      <c r="A378"/>
      <c r="B378"/>
      <c r="C378"/>
      <c r="D378"/>
      <c r="E378"/>
      <c r="F378" s="17" t="s">
        <v>25</v>
      </c>
      <c r="G378" s="17"/>
      <c r="H378"/>
      <c r="I378"/>
      <c r="J378"/>
      <c r="K378"/>
      <c r="L378"/>
      <c r="M378"/>
      <c r="N378"/>
      <c r="O378"/>
      <c r="P378"/>
      <c r="Q378"/>
      <c r="R378"/>
      <c r="S378"/>
    </row>
    <row r="379" spans="1:19" x14ac:dyDescent="0.25">
      <c r="A379"/>
      <c r="B379"/>
      <c r="C379"/>
      <c r="D379"/>
      <c r="E379"/>
      <c r="F379" s="17" t="s">
        <v>25</v>
      </c>
      <c r="G379" s="17"/>
      <c r="H379"/>
      <c r="I379"/>
      <c r="J379"/>
      <c r="K379"/>
      <c r="L379"/>
      <c r="M379"/>
      <c r="N379"/>
      <c r="O379"/>
      <c r="P379"/>
      <c r="Q379"/>
      <c r="R379"/>
      <c r="S379"/>
    </row>
    <row r="380" spans="1:19" x14ac:dyDescent="0.25">
      <c r="A380"/>
      <c r="B380"/>
      <c r="C380"/>
      <c r="D380"/>
      <c r="E380"/>
      <c r="F380" s="17" t="s">
        <v>25</v>
      </c>
      <c r="G380" s="17"/>
      <c r="H380"/>
      <c r="I380"/>
      <c r="J380"/>
      <c r="K380"/>
      <c r="L380"/>
      <c r="M380"/>
      <c r="N380"/>
      <c r="O380"/>
      <c r="P380"/>
      <c r="Q380"/>
      <c r="R380"/>
      <c r="S380"/>
    </row>
    <row r="381" spans="1:19" x14ac:dyDescent="0.25">
      <c r="A381"/>
      <c r="B381"/>
      <c r="C381"/>
      <c r="D381"/>
      <c r="E381"/>
      <c r="F381" s="17" t="s">
        <v>25</v>
      </c>
      <c r="G381" s="17"/>
      <c r="H381"/>
      <c r="I381"/>
      <c r="J381"/>
      <c r="K381"/>
      <c r="L381"/>
      <c r="M381"/>
      <c r="N381"/>
      <c r="O381"/>
      <c r="P381"/>
      <c r="Q381"/>
      <c r="R381"/>
      <c r="S381"/>
    </row>
    <row r="382" spans="1:19" x14ac:dyDescent="0.25">
      <c r="A382"/>
      <c r="B382"/>
      <c r="C382"/>
      <c r="D382"/>
      <c r="E382"/>
      <c r="F382" s="17" t="s">
        <v>25</v>
      </c>
      <c r="G382" s="17"/>
      <c r="H382"/>
      <c r="I382"/>
      <c r="J382"/>
      <c r="K382"/>
      <c r="L382"/>
      <c r="M382"/>
      <c r="N382"/>
      <c r="O382"/>
      <c r="P382"/>
      <c r="Q382"/>
      <c r="R382"/>
      <c r="S382"/>
    </row>
    <row r="383" spans="1:19" x14ac:dyDescent="0.25">
      <c r="A383"/>
      <c r="B383"/>
      <c r="C383"/>
      <c r="D383"/>
      <c r="E383"/>
      <c r="F383" s="17" t="s">
        <v>25</v>
      </c>
      <c r="G383" s="17"/>
      <c r="H383"/>
      <c r="I383"/>
      <c r="J383"/>
      <c r="K383"/>
      <c r="L383"/>
      <c r="M383"/>
      <c r="N383"/>
      <c r="O383"/>
      <c r="P383"/>
      <c r="Q383"/>
      <c r="R383"/>
      <c r="S383"/>
    </row>
    <row r="384" spans="1:19" x14ac:dyDescent="0.25">
      <c r="A384"/>
      <c r="B384"/>
      <c r="C384"/>
      <c r="D384"/>
      <c r="E384"/>
      <c r="F384" s="17" t="s">
        <v>25</v>
      </c>
      <c r="G384" s="17"/>
      <c r="H384"/>
      <c r="I384"/>
      <c r="J384"/>
      <c r="K384"/>
      <c r="L384"/>
      <c r="M384"/>
      <c r="N384"/>
      <c r="O384"/>
      <c r="P384"/>
      <c r="Q384"/>
      <c r="R384"/>
      <c r="S384"/>
    </row>
    <row r="385" spans="1:19" x14ac:dyDescent="0.25">
      <c r="A385"/>
      <c r="B385"/>
      <c r="C385"/>
      <c r="D385"/>
      <c r="E385"/>
      <c r="F385" s="17" t="s">
        <v>25</v>
      </c>
      <c r="G385" s="17"/>
      <c r="H385"/>
      <c r="I385"/>
      <c r="J385"/>
      <c r="K385"/>
      <c r="L385"/>
      <c r="M385"/>
      <c r="N385"/>
      <c r="O385"/>
      <c r="P385"/>
      <c r="Q385"/>
      <c r="R385"/>
      <c r="S385"/>
    </row>
    <row r="386" spans="1:19" x14ac:dyDescent="0.25">
      <c r="A386"/>
      <c r="B386"/>
      <c r="C386"/>
      <c r="D386"/>
      <c r="E386"/>
      <c r="F386" s="17" t="s">
        <v>25</v>
      </c>
      <c r="G386" s="17"/>
      <c r="H386"/>
      <c r="I386"/>
      <c r="J386"/>
      <c r="K386"/>
      <c r="L386"/>
      <c r="M386"/>
      <c r="N386"/>
      <c r="O386"/>
      <c r="P386"/>
      <c r="Q386"/>
      <c r="R386"/>
      <c r="S386"/>
    </row>
    <row r="387" spans="1:19" x14ac:dyDescent="0.25">
      <c r="A387"/>
      <c r="B387"/>
      <c r="C387"/>
      <c r="D387"/>
      <c r="E387"/>
      <c r="F387" s="17" t="s">
        <v>25</v>
      </c>
      <c r="G387" s="17"/>
      <c r="H387"/>
      <c r="I387"/>
      <c r="J387"/>
      <c r="K387"/>
      <c r="L387"/>
      <c r="M387"/>
      <c r="N387"/>
      <c r="O387"/>
      <c r="P387"/>
      <c r="Q387"/>
      <c r="R387"/>
      <c r="S387"/>
    </row>
    <row r="388" spans="1:19" x14ac:dyDescent="0.25">
      <c r="A388"/>
      <c r="B388"/>
      <c r="C388"/>
      <c r="D388"/>
      <c r="E388"/>
      <c r="F388" s="17" t="s">
        <v>25</v>
      </c>
      <c r="G388" s="17"/>
      <c r="H388"/>
      <c r="I388"/>
      <c r="J388"/>
      <c r="K388"/>
      <c r="L388"/>
      <c r="M388"/>
      <c r="N388"/>
      <c r="O388"/>
      <c r="P388"/>
      <c r="Q388"/>
      <c r="R388"/>
      <c r="S388"/>
    </row>
    <row r="389" spans="1:19" x14ac:dyDescent="0.25">
      <c r="A389"/>
      <c r="B389"/>
      <c r="C389"/>
      <c r="D389"/>
      <c r="E389"/>
      <c r="F389" s="17" t="s">
        <v>25</v>
      </c>
      <c r="G389" s="17"/>
      <c r="H389"/>
      <c r="I389"/>
      <c r="J389"/>
      <c r="K389"/>
      <c r="L389"/>
      <c r="M389"/>
      <c r="N389"/>
      <c r="O389"/>
      <c r="P389"/>
      <c r="Q389"/>
      <c r="R389"/>
      <c r="S389"/>
    </row>
    <row r="390" spans="1:19" x14ac:dyDescent="0.25">
      <c r="A390"/>
      <c r="B390"/>
      <c r="C390"/>
      <c r="D390"/>
      <c r="E390"/>
      <c r="F390" s="17" t="s">
        <v>25</v>
      </c>
      <c r="G390" s="17"/>
      <c r="H390"/>
      <c r="I390"/>
      <c r="J390"/>
      <c r="K390"/>
      <c r="L390"/>
      <c r="M390"/>
      <c r="N390"/>
      <c r="O390"/>
      <c r="P390"/>
      <c r="Q390"/>
      <c r="R390"/>
      <c r="S390"/>
    </row>
    <row r="391" spans="1:19" x14ac:dyDescent="0.25">
      <c r="A391"/>
      <c r="B391"/>
      <c r="C391"/>
      <c r="D391"/>
      <c r="E391"/>
      <c r="F391" s="17" t="s">
        <v>25</v>
      </c>
      <c r="G391" s="17"/>
      <c r="H391"/>
      <c r="I391"/>
      <c r="J391"/>
      <c r="K391"/>
      <c r="L391"/>
      <c r="M391"/>
      <c r="N391"/>
      <c r="O391"/>
      <c r="P391"/>
      <c r="Q391"/>
      <c r="R391"/>
      <c r="S391"/>
    </row>
    <row r="392" spans="1:19" x14ac:dyDescent="0.25">
      <c r="A392"/>
      <c r="B392"/>
      <c r="C392"/>
      <c r="D392"/>
      <c r="E392"/>
      <c r="F392" s="17" t="s">
        <v>25</v>
      </c>
      <c r="G392" s="17"/>
      <c r="H392"/>
      <c r="I392"/>
      <c r="J392"/>
      <c r="K392"/>
      <c r="L392"/>
      <c r="M392"/>
      <c r="N392"/>
      <c r="O392"/>
      <c r="P392"/>
      <c r="Q392"/>
      <c r="R392"/>
      <c r="S392"/>
    </row>
    <row r="393" spans="1:19" x14ac:dyDescent="0.25">
      <c r="A393"/>
      <c r="B393"/>
      <c r="C393"/>
      <c r="D393"/>
      <c r="E393"/>
      <c r="F393" s="17" t="s">
        <v>25</v>
      </c>
      <c r="G393" s="17"/>
      <c r="H393"/>
      <c r="I393"/>
      <c r="J393"/>
      <c r="K393"/>
      <c r="L393"/>
      <c r="M393"/>
      <c r="N393"/>
      <c r="O393"/>
      <c r="P393"/>
      <c r="Q393"/>
      <c r="R393"/>
      <c r="S393"/>
    </row>
    <row r="394" spans="1:19" x14ac:dyDescent="0.25">
      <c r="A394"/>
      <c r="B394"/>
      <c r="C394"/>
      <c r="D394"/>
      <c r="E394"/>
      <c r="F394" s="17" t="s">
        <v>25</v>
      </c>
      <c r="G394" s="17"/>
      <c r="H394"/>
      <c r="I394"/>
      <c r="J394"/>
      <c r="K394"/>
      <c r="L394"/>
      <c r="M394"/>
      <c r="N394"/>
      <c r="O394"/>
      <c r="P394"/>
      <c r="Q394"/>
      <c r="R394"/>
      <c r="S394"/>
    </row>
    <row r="395" spans="1:19" x14ac:dyDescent="0.25">
      <c r="A395"/>
      <c r="B395"/>
      <c r="C395"/>
      <c r="D395"/>
      <c r="E395"/>
      <c r="F395" s="17" t="s">
        <v>25</v>
      </c>
      <c r="G395" s="17"/>
      <c r="H395"/>
      <c r="I395"/>
      <c r="J395"/>
      <c r="K395"/>
      <c r="L395"/>
      <c r="M395"/>
      <c r="N395"/>
      <c r="O395"/>
      <c r="P395"/>
      <c r="Q395"/>
      <c r="R395"/>
      <c r="S395"/>
    </row>
    <row r="396" spans="1:19" x14ac:dyDescent="0.25">
      <c r="A396"/>
      <c r="B396"/>
      <c r="C396"/>
      <c r="D396"/>
      <c r="E396"/>
      <c r="F396" s="17" t="s">
        <v>25</v>
      </c>
      <c r="G396" s="17"/>
      <c r="H396"/>
      <c r="I396"/>
      <c r="J396"/>
      <c r="K396"/>
      <c r="L396"/>
      <c r="M396"/>
      <c r="N396"/>
      <c r="O396"/>
      <c r="P396"/>
      <c r="Q396"/>
      <c r="R396"/>
      <c r="S396"/>
    </row>
    <row r="397" spans="1:19" x14ac:dyDescent="0.25">
      <c r="A397"/>
      <c r="B397"/>
      <c r="C397"/>
      <c r="D397"/>
      <c r="E397"/>
      <c r="F397" s="17" t="s">
        <v>25</v>
      </c>
      <c r="G397" s="17"/>
      <c r="H397"/>
      <c r="I397"/>
      <c r="J397"/>
      <c r="K397"/>
      <c r="L397"/>
      <c r="M397"/>
      <c r="N397"/>
      <c r="O397"/>
      <c r="P397"/>
      <c r="Q397"/>
      <c r="R397"/>
      <c r="S397"/>
    </row>
    <row r="398" spans="1:19" x14ac:dyDescent="0.25">
      <c r="A398"/>
      <c r="B398"/>
      <c r="C398"/>
      <c r="D398"/>
      <c r="E398"/>
      <c r="F398" s="17" t="s">
        <v>25</v>
      </c>
      <c r="G398" s="17"/>
      <c r="H398"/>
      <c r="I398"/>
      <c r="J398"/>
      <c r="K398"/>
      <c r="L398"/>
      <c r="M398"/>
      <c r="N398"/>
      <c r="O398"/>
      <c r="P398"/>
      <c r="Q398"/>
      <c r="R398"/>
      <c r="S398"/>
    </row>
    <row r="399" spans="1:19" x14ac:dyDescent="0.25">
      <c r="A399"/>
      <c r="B399"/>
      <c r="C399"/>
      <c r="D399"/>
      <c r="E399"/>
      <c r="F399" s="17" t="s">
        <v>25</v>
      </c>
      <c r="G399" s="17"/>
      <c r="H399"/>
      <c r="I399"/>
      <c r="J399"/>
      <c r="K399"/>
      <c r="L399"/>
      <c r="M399"/>
      <c r="N399"/>
      <c r="O399"/>
      <c r="P399"/>
      <c r="Q399"/>
      <c r="R399"/>
      <c r="S399"/>
    </row>
    <row r="400" spans="1:19" x14ac:dyDescent="0.25">
      <c r="A400"/>
      <c r="B400"/>
      <c r="C400"/>
      <c r="D400"/>
      <c r="E400"/>
      <c r="F400" s="17" t="s">
        <v>25</v>
      </c>
      <c r="G400" s="17"/>
      <c r="H400"/>
      <c r="I400"/>
      <c r="J400"/>
      <c r="K400"/>
      <c r="L400"/>
      <c r="M400"/>
      <c r="N400"/>
      <c r="O400"/>
      <c r="P400"/>
      <c r="Q400"/>
      <c r="R400"/>
      <c r="S400"/>
    </row>
    <row r="401" spans="1:19" x14ac:dyDescent="0.25">
      <c r="A401"/>
      <c r="B401"/>
      <c r="C401"/>
      <c r="D401"/>
      <c r="E401"/>
      <c r="F401" s="17" t="s">
        <v>25</v>
      </c>
      <c r="G401" s="17"/>
      <c r="H401"/>
      <c r="I401"/>
      <c r="J401"/>
      <c r="K401"/>
      <c r="L401"/>
      <c r="M401"/>
      <c r="N401"/>
      <c r="O401"/>
      <c r="P401"/>
      <c r="Q401"/>
      <c r="R401"/>
      <c r="S401"/>
    </row>
    <row r="402" spans="1:19" x14ac:dyDescent="0.25">
      <c r="A402"/>
      <c r="B402"/>
      <c r="C402"/>
      <c r="D402"/>
      <c r="E402"/>
      <c r="F402" s="17" t="s">
        <v>25</v>
      </c>
      <c r="G402" s="17"/>
      <c r="H402"/>
      <c r="I402"/>
      <c r="J402"/>
      <c r="K402"/>
      <c r="L402"/>
      <c r="M402"/>
      <c r="N402"/>
      <c r="O402"/>
      <c r="P402"/>
      <c r="Q402"/>
      <c r="R402"/>
      <c r="S402"/>
    </row>
    <row r="403" spans="1:19" x14ac:dyDescent="0.25">
      <c r="A403"/>
      <c r="B403"/>
      <c r="C403"/>
      <c r="D403"/>
      <c r="E403"/>
      <c r="F403" s="17" t="s">
        <v>25</v>
      </c>
      <c r="G403" s="17"/>
      <c r="H403"/>
      <c r="I403"/>
      <c r="J403"/>
      <c r="K403"/>
      <c r="L403"/>
      <c r="M403"/>
      <c r="N403"/>
      <c r="O403"/>
      <c r="P403"/>
      <c r="Q403"/>
      <c r="R403"/>
      <c r="S403"/>
    </row>
    <row r="404" spans="1:19" x14ac:dyDescent="0.25">
      <c r="A404"/>
      <c r="B404"/>
      <c r="C404"/>
      <c r="D404"/>
      <c r="E404"/>
      <c r="F404" s="17" t="s">
        <v>25</v>
      </c>
      <c r="G404" s="17"/>
      <c r="H404"/>
      <c r="I404"/>
      <c r="J404"/>
      <c r="K404"/>
      <c r="L404"/>
      <c r="M404"/>
      <c r="N404"/>
      <c r="O404"/>
      <c r="P404"/>
      <c r="Q404"/>
      <c r="R404"/>
      <c r="S404"/>
    </row>
    <row r="405" spans="1:19" x14ac:dyDescent="0.25">
      <c r="A405"/>
      <c r="B405"/>
      <c r="C405"/>
      <c r="D405"/>
      <c r="E405"/>
      <c r="F405" s="17" t="s">
        <v>25</v>
      </c>
      <c r="G405" s="17"/>
      <c r="H405"/>
      <c r="I405"/>
      <c r="J405"/>
      <c r="K405"/>
      <c r="L405"/>
      <c r="M405"/>
      <c r="N405"/>
      <c r="O405"/>
      <c r="P405"/>
      <c r="Q405"/>
      <c r="R405"/>
      <c r="S405"/>
    </row>
    <row r="406" spans="1:19" x14ac:dyDescent="0.25">
      <c r="A406"/>
      <c r="B406"/>
      <c r="C406"/>
      <c r="D406"/>
      <c r="E406"/>
      <c r="F406" s="17" t="s">
        <v>25</v>
      </c>
      <c r="G406" s="17"/>
      <c r="H406"/>
      <c r="I406"/>
      <c r="J406"/>
      <c r="K406"/>
      <c r="L406"/>
      <c r="M406"/>
      <c r="N406"/>
      <c r="O406"/>
      <c r="P406"/>
      <c r="Q406"/>
      <c r="R406"/>
      <c r="S406"/>
    </row>
    <row r="407" spans="1:19" x14ac:dyDescent="0.25">
      <c r="A407"/>
      <c r="B407"/>
      <c r="C407"/>
      <c r="D407"/>
      <c r="E407"/>
      <c r="F407" s="17" t="s">
        <v>25</v>
      </c>
      <c r="G407" s="17"/>
      <c r="H407"/>
      <c r="I407"/>
      <c r="J407"/>
      <c r="K407"/>
      <c r="L407"/>
      <c r="M407"/>
      <c r="N407"/>
      <c r="O407"/>
      <c r="P407"/>
      <c r="Q407"/>
      <c r="R407"/>
      <c r="S407"/>
    </row>
    <row r="408" spans="1:19" x14ac:dyDescent="0.25">
      <c r="A408"/>
      <c r="B408"/>
      <c r="C408"/>
      <c r="D408"/>
      <c r="E408"/>
      <c r="F408" s="17" t="s">
        <v>25</v>
      </c>
      <c r="G408" s="17"/>
      <c r="H408"/>
      <c r="I408"/>
      <c r="J408"/>
      <c r="K408"/>
      <c r="L408"/>
      <c r="M408"/>
      <c r="N408"/>
      <c r="O408"/>
      <c r="P408"/>
      <c r="Q408"/>
      <c r="R408"/>
      <c r="S408"/>
    </row>
    <row r="409" spans="1:19" x14ac:dyDescent="0.25">
      <c r="A409"/>
      <c r="B409"/>
      <c r="C409"/>
      <c r="D409"/>
      <c r="E409"/>
      <c r="F409" s="17" t="s">
        <v>25</v>
      </c>
      <c r="G409" s="17"/>
      <c r="H409"/>
      <c r="I409"/>
      <c r="J409"/>
      <c r="K409"/>
      <c r="L409"/>
      <c r="M409"/>
      <c r="N409"/>
      <c r="O409"/>
      <c r="P409"/>
      <c r="Q409"/>
      <c r="R409"/>
      <c r="S409"/>
    </row>
    <row r="410" spans="1:19" x14ac:dyDescent="0.25">
      <c r="A410"/>
      <c r="B410"/>
      <c r="C410"/>
      <c r="D410"/>
      <c r="E410"/>
      <c r="F410" s="17" t="s">
        <v>25</v>
      </c>
      <c r="G410" s="17"/>
      <c r="H410"/>
      <c r="I410"/>
      <c r="J410"/>
      <c r="K410"/>
      <c r="L410"/>
      <c r="M410"/>
      <c r="N410"/>
      <c r="O410"/>
      <c r="P410"/>
      <c r="Q410"/>
      <c r="R410"/>
      <c r="S410"/>
    </row>
    <row r="411" spans="1:19" x14ac:dyDescent="0.25">
      <c r="A411"/>
      <c r="B411"/>
      <c r="C411"/>
      <c r="D411"/>
      <c r="E411"/>
      <c r="F411" s="17" t="s">
        <v>25</v>
      </c>
      <c r="G411" s="17"/>
      <c r="H411"/>
      <c r="I411"/>
      <c r="J411"/>
      <c r="K411"/>
      <c r="L411"/>
      <c r="M411"/>
      <c r="N411"/>
      <c r="O411"/>
      <c r="P411"/>
      <c r="Q411"/>
      <c r="R411"/>
      <c r="S411"/>
    </row>
    <row r="412" spans="1:19" x14ac:dyDescent="0.25">
      <c r="A412"/>
      <c r="B412"/>
      <c r="C412"/>
      <c r="D412"/>
      <c r="E412"/>
      <c r="F412" s="17" t="s">
        <v>25</v>
      </c>
      <c r="G412" s="17"/>
      <c r="H412"/>
      <c r="I412"/>
      <c r="J412"/>
      <c r="K412"/>
      <c r="L412"/>
      <c r="M412"/>
      <c r="N412"/>
      <c r="O412"/>
      <c r="P412"/>
      <c r="Q412"/>
      <c r="R412"/>
      <c r="S412"/>
    </row>
    <row r="413" spans="1:19" x14ac:dyDescent="0.25">
      <c r="A413"/>
      <c r="B413"/>
      <c r="C413"/>
      <c r="D413"/>
      <c r="E413"/>
      <c r="F413" s="17" t="s">
        <v>25</v>
      </c>
      <c r="G413" s="17"/>
      <c r="H413"/>
      <c r="I413"/>
      <c r="J413"/>
      <c r="K413"/>
      <c r="L413"/>
      <c r="M413"/>
      <c r="N413"/>
      <c r="O413"/>
      <c r="P413"/>
      <c r="Q413"/>
      <c r="R413"/>
      <c r="S413"/>
    </row>
    <row r="414" spans="1:19" x14ac:dyDescent="0.25">
      <c r="A414"/>
      <c r="B414"/>
      <c r="C414"/>
      <c r="D414"/>
      <c r="E414"/>
      <c r="F414" s="17" t="s">
        <v>25</v>
      </c>
      <c r="G414" s="17"/>
      <c r="H414"/>
      <c r="I414"/>
      <c r="J414"/>
      <c r="K414"/>
      <c r="L414"/>
      <c r="M414"/>
      <c r="N414"/>
      <c r="O414"/>
      <c r="P414"/>
      <c r="Q414"/>
      <c r="R414"/>
      <c r="S414"/>
    </row>
    <row r="415" spans="1:19" x14ac:dyDescent="0.25">
      <c r="A415"/>
      <c r="B415"/>
      <c r="C415"/>
      <c r="D415"/>
      <c r="E415"/>
      <c r="F415" s="17" t="s">
        <v>25</v>
      </c>
      <c r="G415" s="17"/>
      <c r="H415"/>
      <c r="I415"/>
      <c r="J415"/>
      <c r="K415"/>
      <c r="L415"/>
      <c r="M415"/>
      <c r="N415"/>
      <c r="O415"/>
      <c r="P415"/>
      <c r="Q415"/>
      <c r="R415"/>
      <c r="S415"/>
    </row>
    <row r="416" spans="1:19" x14ac:dyDescent="0.25">
      <c r="A416"/>
      <c r="B416"/>
      <c r="C416"/>
      <c r="D416"/>
      <c r="E416"/>
      <c r="F416" s="17" t="s">
        <v>25</v>
      </c>
      <c r="G416" s="17"/>
      <c r="H416"/>
      <c r="I416"/>
      <c r="J416"/>
      <c r="K416"/>
      <c r="L416"/>
      <c r="M416"/>
      <c r="N416"/>
      <c r="O416"/>
      <c r="P416"/>
      <c r="Q416"/>
      <c r="R416"/>
      <c r="S416"/>
    </row>
    <row r="417" spans="1:19" x14ac:dyDescent="0.25">
      <c r="A417"/>
      <c r="B417"/>
      <c r="C417"/>
      <c r="D417"/>
      <c r="E417"/>
      <c r="F417" s="17" t="s">
        <v>25</v>
      </c>
      <c r="G417" s="17"/>
      <c r="H417"/>
      <c r="I417"/>
      <c r="J417"/>
      <c r="K417"/>
      <c r="L417"/>
      <c r="M417"/>
      <c r="N417"/>
      <c r="O417"/>
      <c r="P417"/>
      <c r="Q417"/>
      <c r="R417"/>
      <c r="S417"/>
    </row>
    <row r="418" spans="1:19" x14ac:dyDescent="0.25">
      <c r="A418"/>
      <c r="B418"/>
      <c r="C418"/>
      <c r="D418"/>
      <c r="E418"/>
      <c r="F418" s="17" t="s">
        <v>25</v>
      </c>
      <c r="G418" s="17"/>
      <c r="H418"/>
      <c r="I418"/>
      <c r="J418"/>
      <c r="K418"/>
      <c r="L418"/>
      <c r="M418"/>
      <c r="N418"/>
      <c r="O418"/>
      <c r="P418"/>
      <c r="Q418"/>
      <c r="R418"/>
      <c r="S418"/>
    </row>
    <row r="419" spans="1:19" x14ac:dyDescent="0.25">
      <c r="A419"/>
      <c r="B419"/>
      <c r="C419"/>
      <c r="D419"/>
      <c r="E419"/>
      <c r="F419" s="17" t="s">
        <v>25</v>
      </c>
      <c r="G419" s="17"/>
      <c r="H419"/>
      <c r="I419"/>
      <c r="J419"/>
      <c r="K419"/>
      <c r="L419"/>
      <c r="M419"/>
      <c r="N419"/>
      <c r="O419"/>
      <c r="P419"/>
      <c r="Q419"/>
      <c r="R419"/>
      <c r="S419"/>
    </row>
    <row r="420" spans="1:19" x14ac:dyDescent="0.25">
      <c r="A420"/>
      <c r="B420"/>
      <c r="C420"/>
      <c r="D420"/>
      <c r="E420"/>
      <c r="F420" s="17" t="s">
        <v>25</v>
      </c>
      <c r="G420" s="17"/>
      <c r="H420"/>
      <c r="I420"/>
      <c r="J420"/>
      <c r="K420"/>
      <c r="L420"/>
      <c r="M420"/>
      <c r="N420"/>
      <c r="O420"/>
      <c r="P420"/>
      <c r="Q420"/>
      <c r="R420"/>
      <c r="S420"/>
    </row>
    <row r="421" spans="1:19" x14ac:dyDescent="0.25">
      <c r="A421"/>
      <c r="B421"/>
      <c r="C421"/>
      <c r="D421"/>
      <c r="E421"/>
      <c r="F421" s="17" t="s">
        <v>25</v>
      </c>
      <c r="G421" s="17"/>
      <c r="H421"/>
      <c r="I421"/>
      <c r="J421"/>
      <c r="K421"/>
      <c r="L421"/>
      <c r="M421"/>
      <c r="N421"/>
      <c r="O421"/>
      <c r="P421"/>
      <c r="Q421"/>
      <c r="R421"/>
      <c r="S421"/>
    </row>
    <row r="422" spans="1:19" x14ac:dyDescent="0.25">
      <c r="A422"/>
      <c r="B422"/>
      <c r="C422"/>
      <c r="D422"/>
      <c r="E422"/>
      <c r="F422" s="17" t="s">
        <v>25</v>
      </c>
      <c r="G422" s="17"/>
      <c r="H422"/>
      <c r="I422"/>
      <c r="J422"/>
      <c r="K422"/>
      <c r="L422"/>
      <c r="M422"/>
      <c r="N422"/>
      <c r="O422"/>
      <c r="P422"/>
      <c r="Q422"/>
      <c r="R422"/>
      <c r="S422"/>
    </row>
    <row r="423" spans="1:19" x14ac:dyDescent="0.25">
      <c r="A423"/>
      <c r="B423"/>
      <c r="C423"/>
      <c r="D423"/>
      <c r="E423"/>
      <c r="F423" s="17" t="s">
        <v>25</v>
      </c>
      <c r="G423" s="17"/>
      <c r="H423"/>
      <c r="I423"/>
      <c r="J423"/>
      <c r="K423"/>
      <c r="L423"/>
      <c r="M423"/>
      <c r="N423"/>
      <c r="O423"/>
      <c r="P423"/>
      <c r="Q423"/>
      <c r="R423"/>
      <c r="S423"/>
    </row>
    <row r="424" spans="1:19" x14ac:dyDescent="0.25">
      <c r="A424"/>
      <c r="B424"/>
      <c r="C424"/>
      <c r="D424"/>
      <c r="E424"/>
      <c r="F424" s="17" t="s">
        <v>25</v>
      </c>
      <c r="G424" s="17"/>
      <c r="H424"/>
      <c r="I424"/>
      <c r="J424"/>
      <c r="K424"/>
      <c r="L424"/>
      <c r="M424"/>
      <c r="N424"/>
      <c r="O424"/>
      <c r="P424"/>
      <c r="Q424"/>
      <c r="R424"/>
      <c r="S424"/>
    </row>
    <row r="425" spans="1:19" x14ac:dyDescent="0.25">
      <c r="A425"/>
      <c r="B425"/>
      <c r="C425"/>
      <c r="D425"/>
      <c r="E425"/>
      <c r="F425" s="17" t="s">
        <v>25</v>
      </c>
      <c r="G425" s="17"/>
      <c r="H425"/>
      <c r="I425"/>
      <c r="J425"/>
      <c r="K425"/>
      <c r="L425"/>
      <c r="M425"/>
      <c r="N425"/>
      <c r="O425"/>
      <c r="P425"/>
      <c r="Q425"/>
      <c r="R425"/>
      <c r="S425"/>
    </row>
    <row r="426" spans="1:19" x14ac:dyDescent="0.25">
      <c r="A426"/>
      <c r="B426"/>
      <c r="C426"/>
      <c r="D426"/>
      <c r="E426"/>
      <c r="F426" s="17" t="s">
        <v>25</v>
      </c>
      <c r="G426" s="17"/>
      <c r="H426"/>
      <c r="I426"/>
      <c r="J426"/>
      <c r="K426"/>
      <c r="L426"/>
      <c r="M426"/>
      <c r="N426"/>
      <c r="O426"/>
      <c r="P426"/>
      <c r="Q426"/>
      <c r="R426"/>
      <c r="S426"/>
    </row>
    <row r="427" spans="1:19" x14ac:dyDescent="0.25">
      <c r="A427"/>
      <c r="B427"/>
      <c r="C427"/>
      <c r="D427"/>
      <c r="E427"/>
      <c r="F427" s="17" t="s">
        <v>25</v>
      </c>
      <c r="G427" s="17"/>
      <c r="H427"/>
      <c r="I427"/>
      <c r="J427"/>
      <c r="K427"/>
      <c r="L427"/>
      <c r="M427"/>
      <c r="N427"/>
      <c r="O427"/>
      <c r="P427"/>
      <c r="Q427"/>
      <c r="R427"/>
      <c r="S427"/>
    </row>
    <row r="428" spans="1:19" x14ac:dyDescent="0.25">
      <c r="A428"/>
      <c r="B428"/>
      <c r="C428"/>
      <c r="D428"/>
      <c r="E428"/>
      <c r="F428" s="17" t="s">
        <v>25</v>
      </c>
      <c r="G428" s="17"/>
      <c r="H428"/>
      <c r="I428"/>
      <c r="J428"/>
      <c r="K428"/>
      <c r="L428"/>
      <c r="M428"/>
      <c r="N428"/>
      <c r="O428"/>
      <c r="P428"/>
      <c r="Q428"/>
      <c r="R428"/>
      <c r="S428"/>
    </row>
    <row r="429" spans="1:19" x14ac:dyDescent="0.25">
      <c r="A429"/>
      <c r="B429"/>
      <c r="C429"/>
      <c r="D429"/>
      <c r="E429"/>
      <c r="F429" s="17" t="s">
        <v>25</v>
      </c>
      <c r="G429" s="17"/>
      <c r="H429"/>
      <c r="I429"/>
      <c r="J429"/>
      <c r="K429"/>
      <c r="L429"/>
      <c r="M429"/>
      <c r="N429"/>
      <c r="O429"/>
      <c r="P429"/>
      <c r="Q429"/>
      <c r="R429"/>
      <c r="S429"/>
    </row>
    <row r="430" spans="1:19" x14ac:dyDescent="0.25">
      <c r="A430"/>
      <c r="B430"/>
      <c r="C430"/>
      <c r="D430"/>
      <c r="E430"/>
      <c r="F430" s="17" t="s">
        <v>25</v>
      </c>
      <c r="G430" s="17"/>
      <c r="H430"/>
      <c r="I430"/>
      <c r="J430"/>
      <c r="K430"/>
      <c r="L430"/>
      <c r="M430"/>
      <c r="N430"/>
      <c r="O430"/>
      <c r="P430"/>
      <c r="Q430"/>
      <c r="R430"/>
      <c r="S430"/>
    </row>
    <row r="431" spans="1:19" x14ac:dyDescent="0.25">
      <c r="A431"/>
      <c r="B431"/>
      <c r="C431"/>
      <c r="D431"/>
      <c r="E431"/>
      <c r="F431" s="17" t="s">
        <v>25</v>
      </c>
      <c r="G431" s="17"/>
      <c r="H431"/>
      <c r="I431"/>
      <c r="J431"/>
      <c r="K431"/>
      <c r="L431"/>
      <c r="M431"/>
      <c r="N431"/>
      <c r="O431"/>
      <c r="P431"/>
      <c r="Q431"/>
      <c r="R431"/>
      <c r="S431"/>
    </row>
    <row r="432" spans="1:19" x14ac:dyDescent="0.25">
      <c r="A432"/>
      <c r="B432"/>
      <c r="C432"/>
      <c r="D432"/>
      <c r="E432"/>
      <c r="F432" s="17" t="s">
        <v>25</v>
      </c>
      <c r="G432" s="17"/>
      <c r="H432"/>
      <c r="I432"/>
      <c r="J432"/>
      <c r="K432"/>
      <c r="L432"/>
      <c r="M432"/>
      <c r="N432"/>
      <c r="O432"/>
      <c r="P432"/>
      <c r="Q432"/>
      <c r="R432"/>
      <c r="S432"/>
    </row>
    <row r="433" spans="1:19" x14ac:dyDescent="0.25">
      <c r="A433"/>
      <c r="B433"/>
      <c r="C433"/>
      <c r="D433"/>
      <c r="E433"/>
      <c r="F433" s="17" t="s">
        <v>25</v>
      </c>
      <c r="G433" s="17"/>
      <c r="H433"/>
      <c r="I433"/>
      <c r="J433"/>
      <c r="K433"/>
      <c r="L433"/>
      <c r="M433"/>
      <c r="N433"/>
      <c r="O433"/>
      <c r="P433"/>
      <c r="Q433"/>
      <c r="R433"/>
      <c r="S433"/>
    </row>
    <row r="434" spans="1:19" x14ac:dyDescent="0.25">
      <c r="A434"/>
      <c r="B434"/>
      <c r="C434"/>
      <c r="D434"/>
      <c r="E434"/>
      <c r="F434" s="17" t="s">
        <v>25</v>
      </c>
      <c r="G434" s="17"/>
      <c r="H434"/>
      <c r="I434"/>
      <c r="J434"/>
      <c r="K434"/>
      <c r="L434"/>
      <c r="M434"/>
      <c r="N434"/>
      <c r="O434"/>
      <c r="P434"/>
      <c r="Q434"/>
      <c r="R434"/>
      <c r="S434"/>
    </row>
    <row r="435" spans="1:19" x14ac:dyDescent="0.25">
      <c r="A435"/>
      <c r="B435"/>
      <c r="C435"/>
      <c r="D435"/>
      <c r="E435"/>
      <c r="F435" s="17" t="s">
        <v>25</v>
      </c>
      <c r="G435" s="17"/>
      <c r="H435"/>
      <c r="I435"/>
      <c r="J435"/>
      <c r="K435"/>
      <c r="L435"/>
      <c r="M435"/>
      <c r="N435"/>
      <c r="O435"/>
      <c r="P435"/>
      <c r="Q435"/>
      <c r="R435"/>
      <c r="S435"/>
    </row>
    <row r="436" spans="1:19" x14ac:dyDescent="0.25">
      <c r="A436"/>
      <c r="B436"/>
      <c r="C436"/>
      <c r="D436"/>
      <c r="E436"/>
      <c r="F436" s="17" t="s">
        <v>25</v>
      </c>
      <c r="G436" s="17"/>
      <c r="H436"/>
      <c r="I436"/>
      <c r="J436"/>
      <c r="K436"/>
      <c r="L436"/>
      <c r="M436"/>
      <c r="N436"/>
      <c r="O436"/>
      <c r="P436"/>
      <c r="Q436"/>
      <c r="R436"/>
      <c r="S436"/>
    </row>
    <row r="437" spans="1:19" x14ac:dyDescent="0.25">
      <c r="A437"/>
      <c r="B437"/>
      <c r="C437"/>
      <c r="D437"/>
      <c r="E437"/>
      <c r="F437" s="17" t="s">
        <v>25</v>
      </c>
      <c r="G437" s="17"/>
      <c r="H437"/>
      <c r="I437"/>
      <c r="J437"/>
      <c r="K437"/>
      <c r="L437"/>
      <c r="M437"/>
      <c r="N437"/>
      <c r="O437"/>
      <c r="P437"/>
      <c r="Q437"/>
      <c r="R437"/>
      <c r="S437"/>
    </row>
    <row r="438" spans="1:19" x14ac:dyDescent="0.25">
      <c r="A438"/>
      <c r="B438"/>
      <c r="C438"/>
      <c r="D438"/>
      <c r="E438"/>
      <c r="F438" s="17" t="s">
        <v>25</v>
      </c>
      <c r="G438" s="17"/>
      <c r="H438"/>
      <c r="I438"/>
      <c r="J438"/>
      <c r="K438"/>
      <c r="L438"/>
      <c r="M438"/>
      <c r="N438"/>
      <c r="O438"/>
      <c r="P438"/>
      <c r="Q438"/>
      <c r="R438"/>
      <c r="S438"/>
    </row>
    <row r="439" spans="1:19" x14ac:dyDescent="0.25">
      <c r="A439"/>
      <c r="B439"/>
      <c r="C439"/>
      <c r="D439"/>
      <c r="E439"/>
      <c r="F439" s="17" t="s">
        <v>25</v>
      </c>
      <c r="G439" s="17"/>
      <c r="H439"/>
      <c r="I439"/>
      <c r="J439"/>
      <c r="K439"/>
      <c r="L439"/>
      <c r="M439"/>
      <c r="N439"/>
      <c r="O439"/>
      <c r="P439"/>
      <c r="Q439"/>
      <c r="R439"/>
      <c r="S439"/>
    </row>
    <row r="440" spans="1:19" x14ac:dyDescent="0.25">
      <c r="A440"/>
      <c r="B440"/>
      <c r="C440"/>
      <c r="D440"/>
      <c r="E440"/>
      <c r="F440" s="17" t="s">
        <v>25</v>
      </c>
      <c r="G440" s="17"/>
      <c r="H440"/>
      <c r="I440"/>
      <c r="J440"/>
      <c r="K440"/>
      <c r="L440"/>
      <c r="M440"/>
      <c r="N440"/>
      <c r="O440"/>
      <c r="P440"/>
      <c r="Q440"/>
      <c r="R440"/>
      <c r="S440"/>
    </row>
    <row r="441" spans="1:19" x14ac:dyDescent="0.25">
      <c r="A441"/>
      <c r="B441"/>
      <c r="C441"/>
      <c r="D441"/>
      <c r="E441"/>
      <c r="F441" s="17" t="s">
        <v>25</v>
      </c>
      <c r="G441" s="17"/>
      <c r="H441"/>
      <c r="I441"/>
      <c r="J441"/>
      <c r="K441"/>
      <c r="L441"/>
      <c r="M441"/>
      <c r="N441"/>
      <c r="O441"/>
      <c r="P441"/>
      <c r="Q441"/>
      <c r="R441"/>
      <c r="S441"/>
    </row>
    <row r="442" spans="1:19" x14ac:dyDescent="0.25">
      <c r="A442"/>
      <c r="B442"/>
      <c r="C442"/>
      <c r="D442"/>
      <c r="E442"/>
      <c r="F442" s="17" t="s">
        <v>25</v>
      </c>
      <c r="G442" s="17"/>
      <c r="H442"/>
      <c r="I442"/>
      <c r="J442"/>
      <c r="K442"/>
      <c r="L442"/>
      <c r="M442"/>
      <c r="N442"/>
      <c r="O442"/>
      <c r="P442"/>
      <c r="Q442"/>
      <c r="R442"/>
      <c r="S442"/>
    </row>
    <row r="443" spans="1:19" x14ac:dyDescent="0.25">
      <c r="A443"/>
      <c r="B443"/>
      <c r="C443"/>
      <c r="D443"/>
      <c r="E443"/>
      <c r="F443" s="17" t="s">
        <v>25</v>
      </c>
      <c r="G443" s="17"/>
      <c r="H443"/>
      <c r="I443"/>
      <c r="J443"/>
      <c r="K443"/>
      <c r="L443"/>
      <c r="M443"/>
      <c r="N443"/>
      <c r="O443"/>
      <c r="P443"/>
      <c r="Q443"/>
      <c r="R443"/>
      <c r="S443"/>
    </row>
    <row r="444" spans="1:19" x14ac:dyDescent="0.25">
      <c r="A444"/>
      <c r="B444"/>
      <c r="C444"/>
      <c r="D444"/>
      <c r="E444"/>
      <c r="F444" s="17" t="s">
        <v>25</v>
      </c>
      <c r="G444" s="17"/>
      <c r="H444"/>
      <c r="I444"/>
      <c r="J444"/>
      <c r="K444"/>
      <c r="L444"/>
      <c r="M444"/>
      <c r="N444"/>
      <c r="O444"/>
      <c r="P444"/>
      <c r="Q444"/>
      <c r="R444"/>
      <c r="S444"/>
    </row>
    <row r="445" spans="1:19" x14ac:dyDescent="0.25">
      <c r="A445"/>
      <c r="B445"/>
      <c r="C445"/>
      <c r="D445"/>
      <c r="E445"/>
      <c r="F445" s="17" t="s">
        <v>25</v>
      </c>
      <c r="G445" s="17"/>
      <c r="H445"/>
      <c r="I445"/>
      <c r="J445"/>
      <c r="K445"/>
      <c r="L445"/>
      <c r="M445"/>
      <c r="N445"/>
      <c r="O445"/>
      <c r="P445"/>
      <c r="Q445"/>
      <c r="R445"/>
      <c r="S445"/>
    </row>
    <row r="446" spans="1:19" x14ac:dyDescent="0.25">
      <c r="A446"/>
      <c r="B446"/>
      <c r="C446"/>
      <c r="D446"/>
      <c r="E446"/>
      <c r="F446" s="17" t="s">
        <v>25</v>
      </c>
      <c r="G446" s="17"/>
      <c r="H446"/>
      <c r="I446"/>
      <c r="J446"/>
      <c r="K446"/>
      <c r="L446"/>
      <c r="M446"/>
      <c r="N446"/>
      <c r="O446"/>
      <c r="P446"/>
      <c r="Q446"/>
      <c r="R446"/>
      <c r="S446"/>
    </row>
    <row r="447" spans="1:19" x14ac:dyDescent="0.25">
      <c r="A447"/>
      <c r="B447"/>
      <c r="C447"/>
      <c r="D447"/>
      <c r="E447"/>
      <c r="F447" s="17" t="s">
        <v>25</v>
      </c>
      <c r="G447" s="17"/>
      <c r="H447"/>
      <c r="I447"/>
      <c r="J447"/>
      <c r="K447"/>
      <c r="L447"/>
      <c r="M447"/>
      <c r="N447"/>
      <c r="O447"/>
      <c r="P447"/>
      <c r="Q447"/>
      <c r="R447"/>
      <c r="S447"/>
    </row>
    <row r="448" spans="1:19" x14ac:dyDescent="0.25">
      <c r="A448"/>
      <c r="B448"/>
      <c r="C448"/>
      <c r="D448"/>
      <c r="E448"/>
      <c r="F448" s="17" t="s">
        <v>25</v>
      </c>
      <c r="G448" s="17"/>
      <c r="H448"/>
      <c r="I448"/>
      <c r="J448"/>
      <c r="K448"/>
      <c r="L448"/>
      <c r="M448"/>
      <c r="N448"/>
      <c r="O448"/>
      <c r="P448"/>
      <c r="Q448"/>
      <c r="R448"/>
      <c r="S448"/>
    </row>
    <row r="449" spans="1:19" x14ac:dyDescent="0.25">
      <c r="A449"/>
      <c r="B449"/>
      <c r="C449"/>
      <c r="D449"/>
      <c r="E449"/>
      <c r="F449" s="17" t="s">
        <v>25</v>
      </c>
      <c r="G449" s="17"/>
      <c r="H449"/>
      <c r="I449"/>
      <c r="J449"/>
      <c r="K449"/>
      <c r="L449"/>
      <c r="M449"/>
      <c r="N449"/>
      <c r="O449"/>
      <c r="P449"/>
      <c r="Q449"/>
      <c r="R449"/>
      <c r="S449"/>
    </row>
    <row r="450" spans="1:19" x14ac:dyDescent="0.25">
      <c r="A450"/>
      <c r="B450"/>
      <c r="C450"/>
      <c r="D450"/>
      <c r="E450"/>
      <c r="F450" s="17" t="s">
        <v>25</v>
      </c>
      <c r="G450" s="17"/>
      <c r="H450"/>
      <c r="I450"/>
      <c r="J450"/>
      <c r="K450"/>
      <c r="L450"/>
      <c r="M450"/>
      <c r="N450"/>
      <c r="O450"/>
      <c r="P450"/>
      <c r="Q450"/>
      <c r="R450"/>
      <c r="S450"/>
    </row>
    <row r="451" spans="1:19" x14ac:dyDescent="0.25">
      <c r="A451"/>
      <c r="B451"/>
      <c r="C451"/>
      <c r="D451"/>
      <c r="E451"/>
      <c r="F451" s="17" t="s">
        <v>25</v>
      </c>
      <c r="G451" s="17"/>
      <c r="H451"/>
      <c r="I451"/>
      <c r="J451"/>
      <c r="K451"/>
      <c r="L451"/>
      <c r="M451"/>
      <c r="N451"/>
      <c r="O451"/>
      <c r="P451"/>
      <c r="Q451"/>
      <c r="R451"/>
      <c r="S451"/>
    </row>
    <row r="452" spans="1:19" x14ac:dyDescent="0.25">
      <c r="A452"/>
      <c r="B452"/>
      <c r="C452"/>
      <c r="D452"/>
      <c r="E452"/>
      <c r="F452" s="17" t="s">
        <v>25</v>
      </c>
      <c r="G452" s="17"/>
      <c r="H452"/>
      <c r="I452"/>
      <c r="J452"/>
      <c r="K452"/>
      <c r="L452"/>
      <c r="M452"/>
      <c r="N452"/>
      <c r="O452"/>
      <c r="P452"/>
      <c r="Q452"/>
      <c r="R452"/>
      <c r="S452"/>
    </row>
    <row r="453" spans="1:19" x14ac:dyDescent="0.25">
      <c r="A453"/>
      <c r="B453"/>
      <c r="C453"/>
      <c r="D453"/>
      <c r="E453"/>
      <c r="F453" s="17" t="s">
        <v>25</v>
      </c>
      <c r="G453" s="17"/>
      <c r="H453"/>
      <c r="I453"/>
      <c r="J453"/>
      <c r="K453"/>
      <c r="L453"/>
      <c r="M453"/>
      <c r="N453"/>
      <c r="O453"/>
      <c r="P453"/>
      <c r="Q453"/>
      <c r="R453"/>
      <c r="S453"/>
    </row>
    <row r="454" spans="1:19" x14ac:dyDescent="0.25">
      <c r="A454"/>
      <c r="B454"/>
      <c r="C454"/>
      <c r="D454"/>
      <c r="E454"/>
      <c r="F454" s="17" t="s">
        <v>25</v>
      </c>
      <c r="G454" s="17"/>
      <c r="H454"/>
      <c r="I454"/>
      <c r="J454"/>
      <c r="K454"/>
      <c r="L454"/>
      <c r="M454"/>
      <c r="N454"/>
      <c r="O454"/>
      <c r="P454"/>
      <c r="Q454"/>
      <c r="R454"/>
      <c r="S454"/>
    </row>
    <row r="455" spans="1:19" x14ac:dyDescent="0.25">
      <c r="A455"/>
      <c r="B455"/>
      <c r="C455"/>
      <c r="D455"/>
      <c r="E455"/>
      <c r="F455" s="17" t="s">
        <v>25</v>
      </c>
      <c r="G455" s="17"/>
      <c r="H455"/>
      <c r="I455"/>
      <c r="J455"/>
      <c r="K455"/>
      <c r="L455"/>
      <c r="M455"/>
      <c r="N455"/>
      <c r="O455"/>
      <c r="P455"/>
      <c r="Q455"/>
      <c r="R455"/>
      <c r="S455"/>
    </row>
    <row r="456" spans="1:19" x14ac:dyDescent="0.25">
      <c r="A456"/>
      <c r="B456"/>
      <c r="C456"/>
      <c r="D456"/>
      <c r="E456"/>
      <c r="F456" s="17" t="s">
        <v>25</v>
      </c>
      <c r="G456" s="17"/>
      <c r="H456"/>
      <c r="I456"/>
      <c r="J456"/>
      <c r="K456"/>
      <c r="L456"/>
      <c r="M456"/>
      <c r="N456"/>
      <c r="O456"/>
      <c r="P456"/>
      <c r="Q456"/>
      <c r="R456"/>
      <c r="S456"/>
    </row>
    <row r="457" spans="1:19" x14ac:dyDescent="0.25">
      <c r="A457"/>
      <c r="B457"/>
      <c r="C457"/>
      <c r="D457"/>
      <c r="E457"/>
      <c r="F457" s="17" t="s">
        <v>25</v>
      </c>
      <c r="G457" s="17"/>
      <c r="H457"/>
      <c r="I457"/>
      <c r="J457"/>
      <c r="K457"/>
      <c r="L457"/>
      <c r="M457"/>
      <c r="N457"/>
      <c r="O457"/>
      <c r="P457"/>
      <c r="Q457"/>
      <c r="R457"/>
      <c r="S457"/>
    </row>
    <row r="458" spans="1:19" x14ac:dyDescent="0.25">
      <c r="A458"/>
      <c r="B458"/>
      <c r="C458"/>
      <c r="D458"/>
      <c r="E458"/>
      <c r="F458" s="17" t="s">
        <v>25</v>
      </c>
      <c r="G458" s="17"/>
      <c r="H458"/>
      <c r="I458"/>
      <c r="J458"/>
      <c r="K458"/>
      <c r="L458"/>
      <c r="M458"/>
      <c r="N458"/>
      <c r="O458"/>
      <c r="P458"/>
      <c r="Q458"/>
      <c r="R458"/>
      <c r="S458"/>
    </row>
    <row r="459" spans="1:19" x14ac:dyDescent="0.25">
      <c r="A459"/>
      <c r="B459"/>
      <c r="C459"/>
      <c r="D459"/>
      <c r="E459"/>
      <c r="F459" s="17" t="s">
        <v>25</v>
      </c>
      <c r="G459" s="17"/>
      <c r="H459"/>
      <c r="I459"/>
      <c r="J459"/>
      <c r="K459"/>
      <c r="L459"/>
      <c r="M459"/>
      <c r="N459"/>
      <c r="O459"/>
      <c r="P459"/>
      <c r="Q459"/>
      <c r="R459"/>
      <c r="S459"/>
    </row>
    <row r="460" spans="1:19" x14ac:dyDescent="0.25">
      <c r="A460"/>
      <c r="B460"/>
      <c r="C460"/>
      <c r="D460"/>
      <c r="E460"/>
      <c r="F460" s="17" t="s">
        <v>25</v>
      </c>
      <c r="G460" s="17"/>
      <c r="H460"/>
      <c r="I460"/>
      <c r="J460"/>
      <c r="K460"/>
      <c r="L460"/>
      <c r="M460"/>
      <c r="N460"/>
      <c r="O460"/>
      <c r="P460"/>
      <c r="Q460"/>
      <c r="R460"/>
      <c r="S460"/>
    </row>
    <row r="461" spans="1:19" x14ac:dyDescent="0.25">
      <c r="A461"/>
      <c r="B461"/>
      <c r="C461"/>
      <c r="D461"/>
      <c r="E461"/>
      <c r="F461" s="17" t="s">
        <v>25</v>
      </c>
      <c r="G461" s="17"/>
      <c r="H461"/>
      <c r="I461"/>
      <c r="J461"/>
      <c r="K461"/>
      <c r="L461"/>
      <c r="M461"/>
      <c r="N461"/>
      <c r="O461"/>
      <c r="P461"/>
      <c r="Q461"/>
      <c r="R461"/>
      <c r="S461"/>
    </row>
    <row r="462" spans="1:19" x14ac:dyDescent="0.25">
      <c r="A462"/>
      <c r="B462"/>
      <c r="C462"/>
      <c r="D462"/>
      <c r="E462"/>
      <c r="F462" s="17" t="s">
        <v>25</v>
      </c>
      <c r="G462" s="17"/>
      <c r="H462"/>
      <c r="I462"/>
      <c r="J462"/>
      <c r="K462"/>
      <c r="L462"/>
      <c r="M462"/>
      <c r="N462"/>
      <c r="O462"/>
      <c r="P462"/>
      <c r="Q462"/>
      <c r="R462"/>
      <c r="S462"/>
    </row>
    <row r="463" spans="1:19" x14ac:dyDescent="0.25">
      <c r="A463"/>
      <c r="B463"/>
      <c r="C463"/>
      <c r="D463"/>
      <c r="E463"/>
      <c r="F463" s="17" t="s">
        <v>25</v>
      </c>
      <c r="G463" s="17"/>
      <c r="H463"/>
      <c r="I463"/>
      <c r="J463"/>
      <c r="K463"/>
      <c r="L463"/>
      <c r="M463"/>
      <c r="N463"/>
      <c r="O463"/>
      <c r="P463"/>
      <c r="Q463"/>
      <c r="R463"/>
      <c r="S463"/>
    </row>
    <row r="464" spans="1:19" x14ac:dyDescent="0.25">
      <c r="A464"/>
      <c r="B464"/>
      <c r="C464"/>
      <c r="D464"/>
      <c r="E464"/>
      <c r="F464" s="17" t="s">
        <v>25</v>
      </c>
      <c r="G464" s="17"/>
      <c r="H464"/>
      <c r="I464"/>
      <c r="J464"/>
      <c r="K464"/>
      <c r="L464"/>
      <c r="M464"/>
      <c r="N464"/>
      <c r="O464"/>
      <c r="P464"/>
      <c r="Q464"/>
      <c r="R464"/>
      <c r="S464"/>
    </row>
    <row r="465" spans="1:19" x14ac:dyDescent="0.25">
      <c r="A465"/>
      <c r="B465"/>
      <c r="C465"/>
      <c r="D465"/>
      <c r="E465"/>
      <c r="F465" s="17" t="s">
        <v>25</v>
      </c>
      <c r="G465" s="17"/>
      <c r="H465"/>
      <c r="I465"/>
      <c r="J465"/>
      <c r="K465"/>
      <c r="L465"/>
      <c r="M465"/>
      <c r="N465"/>
      <c r="O465"/>
      <c r="P465"/>
      <c r="Q465"/>
      <c r="R465"/>
      <c r="S465"/>
    </row>
    <row r="466" spans="1:19" x14ac:dyDescent="0.25">
      <c r="A466"/>
      <c r="B466"/>
      <c r="C466"/>
      <c r="D466"/>
      <c r="E466"/>
      <c r="F466" s="17" t="s">
        <v>25</v>
      </c>
      <c r="G466" s="17"/>
      <c r="H466"/>
      <c r="I466"/>
      <c r="J466"/>
      <c r="K466"/>
      <c r="L466"/>
      <c r="M466"/>
      <c r="N466"/>
      <c r="O466"/>
      <c r="P466"/>
      <c r="Q466"/>
      <c r="R466"/>
      <c r="S466"/>
    </row>
    <row r="467" spans="1:19" x14ac:dyDescent="0.25">
      <c r="A467"/>
      <c r="B467"/>
      <c r="C467"/>
      <c r="D467"/>
      <c r="E467"/>
      <c r="F467" s="17" t="s">
        <v>25</v>
      </c>
      <c r="G467" s="17"/>
      <c r="H467"/>
      <c r="I467"/>
      <c r="J467"/>
      <c r="K467"/>
      <c r="L467"/>
      <c r="M467"/>
      <c r="N467"/>
      <c r="O467"/>
      <c r="P467"/>
      <c r="Q467"/>
      <c r="R467"/>
      <c r="S467"/>
    </row>
    <row r="468" spans="1:19" x14ac:dyDescent="0.25">
      <c r="A468"/>
      <c r="B468"/>
      <c r="C468"/>
      <c r="D468"/>
      <c r="E468"/>
      <c r="F468" s="17" t="s">
        <v>25</v>
      </c>
      <c r="G468" s="17"/>
      <c r="H468"/>
      <c r="I468"/>
      <c r="J468"/>
      <c r="K468"/>
      <c r="L468"/>
      <c r="M468"/>
      <c r="N468"/>
      <c r="O468"/>
      <c r="P468"/>
      <c r="Q468"/>
      <c r="R468"/>
      <c r="S468"/>
    </row>
    <row r="469" spans="1:19" x14ac:dyDescent="0.25">
      <c r="A469"/>
      <c r="B469"/>
      <c r="C469"/>
      <c r="D469"/>
      <c r="E469"/>
      <c r="F469" s="17" t="s">
        <v>25</v>
      </c>
      <c r="G469" s="17"/>
      <c r="H469"/>
      <c r="I469"/>
      <c r="J469"/>
      <c r="K469"/>
      <c r="L469"/>
      <c r="M469"/>
      <c r="N469"/>
      <c r="O469"/>
      <c r="P469"/>
      <c r="Q469"/>
      <c r="R469"/>
      <c r="S469"/>
    </row>
    <row r="470" spans="1:19" x14ac:dyDescent="0.25">
      <c r="A470"/>
      <c r="B470"/>
      <c r="C470"/>
      <c r="D470"/>
      <c r="E470"/>
      <c r="F470" s="17" t="s">
        <v>25</v>
      </c>
      <c r="G470" s="17"/>
      <c r="H470"/>
      <c r="I470"/>
      <c r="J470"/>
      <c r="K470"/>
      <c r="L470"/>
      <c r="M470"/>
      <c r="N470"/>
      <c r="O470"/>
      <c r="P470"/>
      <c r="Q470"/>
      <c r="R470"/>
      <c r="S470"/>
    </row>
  </sheetData>
  <mergeCells count="903">
    <mergeCell ref="G171:G173"/>
    <mergeCell ref="H171:H173"/>
    <mergeCell ref="G174:G176"/>
    <mergeCell ref="H174:H176"/>
    <mergeCell ref="I174:I176"/>
    <mergeCell ref="J174:J176"/>
    <mergeCell ref="K174:K176"/>
    <mergeCell ref="L174:L176"/>
    <mergeCell ref="M174:M176"/>
    <mergeCell ref="I171:I173"/>
    <mergeCell ref="J171:J173"/>
    <mergeCell ref="K171:K173"/>
    <mergeCell ref="L171:L173"/>
    <mergeCell ref="M171:M173"/>
    <mergeCell ref="N174:N176"/>
    <mergeCell ref="O174:O176"/>
    <mergeCell ref="P174:P176"/>
    <mergeCell ref="Q174:Q176"/>
    <mergeCell ref="R151:R153"/>
    <mergeCell ref="R154:R156"/>
    <mergeCell ref="R157:R159"/>
    <mergeCell ref="R160:R162"/>
    <mergeCell ref="R163:R165"/>
    <mergeCell ref="R166:R170"/>
    <mergeCell ref="R171:R173"/>
    <mergeCell ref="R174:R176"/>
    <mergeCell ref="P166:P170"/>
    <mergeCell ref="Q166:Q170"/>
    <mergeCell ref="N171:N173"/>
    <mergeCell ref="O171:O173"/>
    <mergeCell ref="P171:P173"/>
    <mergeCell ref="Q171:Q173"/>
    <mergeCell ref="P160:P162"/>
    <mergeCell ref="Q160:Q162"/>
    <mergeCell ref="P163:P165"/>
    <mergeCell ref="Q163:Q165"/>
    <mergeCell ref="P154:P156"/>
    <mergeCell ref="Q154:Q156"/>
    <mergeCell ref="G166:G170"/>
    <mergeCell ref="H166:H170"/>
    <mergeCell ref="I166:I170"/>
    <mergeCell ref="J166:J170"/>
    <mergeCell ref="K166:K170"/>
    <mergeCell ref="L166:L170"/>
    <mergeCell ref="M166:M170"/>
    <mergeCell ref="N166:N170"/>
    <mergeCell ref="O166:O170"/>
    <mergeCell ref="G163:G165"/>
    <mergeCell ref="H163:H165"/>
    <mergeCell ref="I163:I165"/>
    <mergeCell ref="J163:J165"/>
    <mergeCell ref="K163:K165"/>
    <mergeCell ref="L163:L165"/>
    <mergeCell ref="M163:M165"/>
    <mergeCell ref="N163:N165"/>
    <mergeCell ref="O163:O165"/>
    <mergeCell ref="G160:G162"/>
    <mergeCell ref="H160:H162"/>
    <mergeCell ref="I160:I162"/>
    <mergeCell ref="J160:J162"/>
    <mergeCell ref="K160:K162"/>
    <mergeCell ref="L160:L162"/>
    <mergeCell ref="M160:M162"/>
    <mergeCell ref="N160:N162"/>
    <mergeCell ref="O160:O162"/>
    <mergeCell ref="P157:P159"/>
    <mergeCell ref="Q157:Q159"/>
    <mergeCell ref="G154:G156"/>
    <mergeCell ref="H154:H156"/>
    <mergeCell ref="I154:I156"/>
    <mergeCell ref="J154:J156"/>
    <mergeCell ref="K154:K156"/>
    <mergeCell ref="L154:L156"/>
    <mergeCell ref="M154:M156"/>
    <mergeCell ref="N154:N156"/>
    <mergeCell ref="O154:O156"/>
    <mergeCell ref="G157:G159"/>
    <mergeCell ref="H157:H159"/>
    <mergeCell ref="I157:I159"/>
    <mergeCell ref="J157:J159"/>
    <mergeCell ref="K157:K159"/>
    <mergeCell ref="L157:L159"/>
    <mergeCell ref="M157:M159"/>
    <mergeCell ref="N157:N159"/>
    <mergeCell ref="O157:O159"/>
    <mergeCell ref="F154:F156"/>
    <mergeCell ref="F157:F159"/>
    <mergeCell ref="F160:F162"/>
    <mergeCell ref="F163:F165"/>
    <mergeCell ref="F166:F170"/>
    <mergeCell ref="F171:F173"/>
    <mergeCell ref="F174:F176"/>
    <mergeCell ref="E174:E176"/>
    <mergeCell ref="B166:B170"/>
    <mergeCell ref="C166:D170"/>
    <mergeCell ref="B171:B173"/>
    <mergeCell ref="C171:D173"/>
    <mergeCell ref="B174:B176"/>
    <mergeCell ref="C174:D176"/>
    <mergeCell ref="E154:E156"/>
    <mergeCell ref="E157:E159"/>
    <mergeCell ref="E160:E162"/>
    <mergeCell ref="E163:E165"/>
    <mergeCell ref="E166:E170"/>
    <mergeCell ref="E171:E173"/>
    <mergeCell ref="A151:A170"/>
    <mergeCell ref="B154:B156"/>
    <mergeCell ref="C154:D156"/>
    <mergeCell ref="B157:B159"/>
    <mergeCell ref="C157:D159"/>
    <mergeCell ref="B160:B162"/>
    <mergeCell ref="C160:D162"/>
    <mergeCell ref="B163:B165"/>
    <mergeCell ref="C163:D165"/>
    <mergeCell ref="A171:A176"/>
    <mergeCell ref="K148:K150"/>
    <mergeCell ref="L148:L150"/>
    <mergeCell ref="M148:M150"/>
    <mergeCell ref="N148:N150"/>
    <mergeCell ref="O148:O150"/>
    <mergeCell ref="P148:P150"/>
    <mergeCell ref="Q148:Q150"/>
    <mergeCell ref="R148:R150"/>
    <mergeCell ref="B151:B153"/>
    <mergeCell ref="C151:D153"/>
    <mergeCell ref="F151:F153"/>
    <mergeCell ref="G151:G153"/>
    <mergeCell ref="H151:H153"/>
    <mergeCell ref="I151:I153"/>
    <mergeCell ref="J151:J153"/>
    <mergeCell ref="K151:K153"/>
    <mergeCell ref="L151:L153"/>
    <mergeCell ref="M151:M153"/>
    <mergeCell ref="N151:N153"/>
    <mergeCell ref="O151:O153"/>
    <mergeCell ref="P151:P153"/>
    <mergeCell ref="Q151:Q153"/>
    <mergeCell ref="E151:E153"/>
    <mergeCell ref="A148:A150"/>
    <mergeCell ref="B148:B150"/>
    <mergeCell ref="C148:D150"/>
    <mergeCell ref="E148:E150"/>
    <mergeCell ref="F148:F150"/>
    <mergeCell ref="G148:G150"/>
    <mergeCell ref="H148:H150"/>
    <mergeCell ref="I148:I150"/>
    <mergeCell ref="J148:J150"/>
    <mergeCell ref="M82:M84"/>
    <mergeCell ref="N82:N84"/>
    <mergeCell ref="O82:O84"/>
    <mergeCell ref="P82:P84"/>
    <mergeCell ref="Q82:Q84"/>
    <mergeCell ref="R82:R84"/>
    <mergeCell ref="C82:D84"/>
    <mergeCell ref="E82:E84"/>
    <mergeCell ref="F82:F84"/>
    <mergeCell ref="G82:G84"/>
    <mergeCell ref="H82:H84"/>
    <mergeCell ref="I82:I84"/>
    <mergeCell ref="J82:J84"/>
    <mergeCell ref="K82:K84"/>
    <mergeCell ref="L82:L84"/>
    <mergeCell ref="P34:P36"/>
    <mergeCell ref="Q34:Q36"/>
    <mergeCell ref="R34:R36"/>
    <mergeCell ref="B34:B36"/>
    <mergeCell ref="C34:D36"/>
    <mergeCell ref="E34:E36"/>
    <mergeCell ref="F34:F36"/>
    <mergeCell ref="G34:G36"/>
    <mergeCell ref="H34:H36"/>
    <mergeCell ref="I34:I36"/>
    <mergeCell ref="J34:J36"/>
    <mergeCell ref="K34:K36"/>
    <mergeCell ref="P85:P87"/>
    <mergeCell ref="Q85:Q87"/>
    <mergeCell ref="R85:R87"/>
    <mergeCell ref="K85:K87"/>
    <mergeCell ref="L85:L87"/>
    <mergeCell ref="M85:M87"/>
    <mergeCell ref="N85:N87"/>
    <mergeCell ref="O85:O87"/>
    <mergeCell ref="F85:F87"/>
    <mergeCell ref="G85:G87"/>
    <mergeCell ref="H85:H87"/>
    <mergeCell ref="I85:I87"/>
    <mergeCell ref="J85:J87"/>
    <mergeCell ref="R76:R78"/>
    <mergeCell ref="F79:F81"/>
    <mergeCell ref="G79:G81"/>
    <mergeCell ref="H79:H81"/>
    <mergeCell ref="I79:I81"/>
    <mergeCell ref="J79:J81"/>
    <mergeCell ref="K79:K81"/>
    <mergeCell ref="L79:L81"/>
    <mergeCell ref="M79:M81"/>
    <mergeCell ref="N79:N81"/>
    <mergeCell ref="O79:O81"/>
    <mergeCell ref="P79:P81"/>
    <mergeCell ref="Q79:Q81"/>
    <mergeCell ref="R79:R81"/>
    <mergeCell ref="K76:K78"/>
    <mergeCell ref="L76:L78"/>
    <mergeCell ref="M76:M78"/>
    <mergeCell ref="N76:N78"/>
    <mergeCell ref="O76:O78"/>
    <mergeCell ref="F76:F78"/>
    <mergeCell ref="G76:G78"/>
    <mergeCell ref="H76:H78"/>
    <mergeCell ref="R70:R72"/>
    <mergeCell ref="F73:F75"/>
    <mergeCell ref="G73:G75"/>
    <mergeCell ref="H73:H75"/>
    <mergeCell ref="I73:I75"/>
    <mergeCell ref="J73:J75"/>
    <mergeCell ref="K73:K75"/>
    <mergeCell ref="L73:L75"/>
    <mergeCell ref="M73:M75"/>
    <mergeCell ref="N73:N75"/>
    <mergeCell ref="O73:O75"/>
    <mergeCell ref="P73:P75"/>
    <mergeCell ref="Q73:Q75"/>
    <mergeCell ref="R73:R75"/>
    <mergeCell ref="K70:K72"/>
    <mergeCell ref="L70:L72"/>
    <mergeCell ref="M70:M72"/>
    <mergeCell ref="N70:N72"/>
    <mergeCell ref="O70:O72"/>
    <mergeCell ref="F70:F72"/>
    <mergeCell ref="J67:J69"/>
    <mergeCell ref="K67:K69"/>
    <mergeCell ref="L67:L69"/>
    <mergeCell ref="M67:M69"/>
    <mergeCell ref="N67:N69"/>
    <mergeCell ref="I76:I78"/>
    <mergeCell ref="J76:J78"/>
    <mergeCell ref="P70:P72"/>
    <mergeCell ref="Q70:Q72"/>
    <mergeCell ref="P76:P78"/>
    <mergeCell ref="Q76:Q78"/>
    <mergeCell ref="Q61:Q63"/>
    <mergeCell ref="R61:R63"/>
    <mergeCell ref="K58:K60"/>
    <mergeCell ref="L58:L60"/>
    <mergeCell ref="G70:G72"/>
    <mergeCell ref="H70:H72"/>
    <mergeCell ref="I70:I72"/>
    <mergeCell ref="J70:J72"/>
    <mergeCell ref="P64:P66"/>
    <mergeCell ref="Q64:Q66"/>
    <mergeCell ref="R64:R66"/>
    <mergeCell ref="O67:O69"/>
    <mergeCell ref="P67:P69"/>
    <mergeCell ref="Q67:Q69"/>
    <mergeCell ref="R67:R69"/>
    <mergeCell ref="K64:K66"/>
    <mergeCell ref="L64:L66"/>
    <mergeCell ref="M64:M66"/>
    <mergeCell ref="N64:N66"/>
    <mergeCell ref="R58:R60"/>
    <mergeCell ref="P61:P63"/>
    <mergeCell ref="G67:G69"/>
    <mergeCell ref="H67:H69"/>
    <mergeCell ref="I67:I69"/>
    <mergeCell ref="Q49:Q51"/>
    <mergeCell ref="O55:O57"/>
    <mergeCell ref="P55:P57"/>
    <mergeCell ref="Q55:Q57"/>
    <mergeCell ref="H55:H57"/>
    <mergeCell ref="I55:I57"/>
    <mergeCell ref="O64:O66"/>
    <mergeCell ref="F64:F66"/>
    <mergeCell ref="G64:G66"/>
    <mergeCell ref="H64:H66"/>
    <mergeCell ref="I64:I66"/>
    <mergeCell ref="J64:J66"/>
    <mergeCell ref="P58:P60"/>
    <mergeCell ref="Q58:Q60"/>
    <mergeCell ref="F61:F63"/>
    <mergeCell ref="G61:G63"/>
    <mergeCell ref="H61:H63"/>
    <mergeCell ref="I61:I63"/>
    <mergeCell ref="J61:J63"/>
    <mergeCell ref="K61:K63"/>
    <mergeCell ref="L61:L63"/>
    <mergeCell ref="M61:M63"/>
    <mergeCell ref="N61:N63"/>
    <mergeCell ref="O61:O63"/>
    <mergeCell ref="I49:I51"/>
    <mergeCell ref="J49:J51"/>
    <mergeCell ref="K49:K51"/>
    <mergeCell ref="M58:M60"/>
    <mergeCell ref="N58:N60"/>
    <mergeCell ref="O58:O60"/>
    <mergeCell ref="F58:F60"/>
    <mergeCell ref="G58:G60"/>
    <mergeCell ref="H58:H60"/>
    <mergeCell ref="I58:I60"/>
    <mergeCell ref="J58:J60"/>
    <mergeCell ref="N55:N57"/>
    <mergeCell ref="G55:G57"/>
    <mergeCell ref="P43:P45"/>
    <mergeCell ref="Q43:Q45"/>
    <mergeCell ref="R43:R45"/>
    <mergeCell ref="R49:R51"/>
    <mergeCell ref="F52:F54"/>
    <mergeCell ref="G52:G54"/>
    <mergeCell ref="H52:H54"/>
    <mergeCell ref="I52:I54"/>
    <mergeCell ref="J52:J54"/>
    <mergeCell ref="K52:K54"/>
    <mergeCell ref="L52:L54"/>
    <mergeCell ref="M52:M54"/>
    <mergeCell ref="N52:N54"/>
    <mergeCell ref="O52:O54"/>
    <mergeCell ref="P52:P54"/>
    <mergeCell ref="Q52:Q54"/>
    <mergeCell ref="R52:R54"/>
    <mergeCell ref="L49:L51"/>
    <mergeCell ref="M49:M51"/>
    <mergeCell ref="N49:N51"/>
    <mergeCell ref="O49:O51"/>
    <mergeCell ref="P49:P51"/>
    <mergeCell ref="G49:G51"/>
    <mergeCell ref="H49:H51"/>
    <mergeCell ref="G43:G45"/>
    <mergeCell ref="H43:H45"/>
    <mergeCell ref="I43:I45"/>
    <mergeCell ref="J43:J45"/>
    <mergeCell ref="K43:K45"/>
    <mergeCell ref="L43:L45"/>
    <mergeCell ref="M43:M45"/>
    <mergeCell ref="N43:N45"/>
    <mergeCell ref="O43:O45"/>
    <mergeCell ref="P31:P33"/>
    <mergeCell ref="Q31:Q33"/>
    <mergeCell ref="P37:P39"/>
    <mergeCell ref="Q37:Q39"/>
    <mergeCell ref="O28:O30"/>
    <mergeCell ref="R55:R57"/>
    <mergeCell ref="F40:F42"/>
    <mergeCell ref="G40:G42"/>
    <mergeCell ref="H40:H42"/>
    <mergeCell ref="I40:I42"/>
    <mergeCell ref="J40:J42"/>
    <mergeCell ref="K40:K42"/>
    <mergeCell ref="L40:L42"/>
    <mergeCell ref="M40:M42"/>
    <mergeCell ref="N40:N42"/>
    <mergeCell ref="O40:O42"/>
    <mergeCell ref="P40:P42"/>
    <mergeCell ref="Q40:Q42"/>
    <mergeCell ref="J55:J57"/>
    <mergeCell ref="K55:K57"/>
    <mergeCell ref="L55:L57"/>
    <mergeCell ref="M55:M57"/>
    <mergeCell ref="R40:R42"/>
    <mergeCell ref="F43:F45"/>
    <mergeCell ref="H46:H48"/>
    <mergeCell ref="N46:N48"/>
    <mergeCell ref="O46:O48"/>
    <mergeCell ref="P46:P48"/>
    <mergeCell ref="Q46:Q48"/>
    <mergeCell ref="R46:R48"/>
    <mergeCell ref="I46:I48"/>
    <mergeCell ref="J46:J48"/>
    <mergeCell ref="K46:K48"/>
    <mergeCell ref="L46:L48"/>
    <mergeCell ref="M46:M48"/>
    <mergeCell ref="M31:M33"/>
    <mergeCell ref="N31:N33"/>
    <mergeCell ref="O31:O33"/>
    <mergeCell ref="M37:M39"/>
    <mergeCell ref="N37:N39"/>
    <mergeCell ref="O37:O39"/>
    <mergeCell ref="L28:L30"/>
    <mergeCell ref="L31:L33"/>
    <mergeCell ref="L37:L39"/>
    <mergeCell ref="M28:M30"/>
    <mergeCell ref="N28:N30"/>
    <mergeCell ref="L34:L36"/>
    <mergeCell ref="M34:M36"/>
    <mergeCell ref="N34:N36"/>
    <mergeCell ref="O34:O36"/>
    <mergeCell ref="K31:K33"/>
    <mergeCell ref="K37:K39"/>
    <mergeCell ref="H28:H30"/>
    <mergeCell ref="I28:I30"/>
    <mergeCell ref="J28:J30"/>
    <mergeCell ref="H31:H33"/>
    <mergeCell ref="I31:I33"/>
    <mergeCell ref="J31:J33"/>
    <mergeCell ref="H37:H39"/>
    <mergeCell ref="I37:I39"/>
    <mergeCell ref="J37:J39"/>
    <mergeCell ref="Q22:Q24"/>
    <mergeCell ref="K25:K27"/>
    <mergeCell ref="L25:L27"/>
    <mergeCell ref="M25:M27"/>
    <mergeCell ref="N25:N27"/>
    <mergeCell ref="O25:O27"/>
    <mergeCell ref="H25:H27"/>
    <mergeCell ref="I25:I27"/>
    <mergeCell ref="K28:K30"/>
    <mergeCell ref="P28:P30"/>
    <mergeCell ref="Q28:Q30"/>
    <mergeCell ref="E55:E57"/>
    <mergeCell ref="E58:E60"/>
    <mergeCell ref="E61:E63"/>
    <mergeCell ref="E64:E66"/>
    <mergeCell ref="E67:E69"/>
    <mergeCell ref="C55:D57"/>
    <mergeCell ref="C73:D75"/>
    <mergeCell ref="C76:D78"/>
    <mergeCell ref="R22:R24"/>
    <mergeCell ref="R25:R27"/>
    <mergeCell ref="R28:R30"/>
    <mergeCell ref="R31:R33"/>
    <mergeCell ref="R37:R39"/>
    <mergeCell ref="P25:P27"/>
    <mergeCell ref="Q25:Q27"/>
    <mergeCell ref="H22:H24"/>
    <mergeCell ref="I22:I24"/>
    <mergeCell ref="J22:J24"/>
    <mergeCell ref="K22:K24"/>
    <mergeCell ref="L22:L24"/>
    <mergeCell ref="M22:M24"/>
    <mergeCell ref="N22:N24"/>
    <mergeCell ref="O22:O24"/>
    <mergeCell ref="P22:P24"/>
    <mergeCell ref="E25:E27"/>
    <mergeCell ref="E28:E30"/>
    <mergeCell ref="E31:E33"/>
    <mergeCell ref="E37:E39"/>
    <mergeCell ref="E40:E42"/>
    <mergeCell ref="E43:E45"/>
    <mergeCell ref="E46:E48"/>
    <mergeCell ref="E49:E51"/>
    <mergeCell ref="E52:E54"/>
    <mergeCell ref="A70:A72"/>
    <mergeCell ref="A73:A87"/>
    <mergeCell ref="A55:A57"/>
    <mergeCell ref="B76:B78"/>
    <mergeCell ref="B79:B81"/>
    <mergeCell ref="B85:B87"/>
    <mergeCell ref="C70:D72"/>
    <mergeCell ref="F55:F57"/>
    <mergeCell ref="B70:B72"/>
    <mergeCell ref="B73:B75"/>
    <mergeCell ref="C67:D69"/>
    <mergeCell ref="B58:B60"/>
    <mergeCell ref="B61:B63"/>
    <mergeCell ref="B64:B66"/>
    <mergeCell ref="C58:D60"/>
    <mergeCell ref="C61:D63"/>
    <mergeCell ref="C64:D66"/>
    <mergeCell ref="F67:F69"/>
    <mergeCell ref="A58:A69"/>
    <mergeCell ref="B67:B69"/>
    <mergeCell ref="E70:E72"/>
    <mergeCell ref="E73:E75"/>
    <mergeCell ref="E76:E78"/>
    <mergeCell ref="E79:E81"/>
    <mergeCell ref="A10:B10"/>
    <mergeCell ref="A11:B11"/>
    <mergeCell ref="H14:J14"/>
    <mergeCell ref="B28:B30"/>
    <mergeCell ref="B31:B33"/>
    <mergeCell ref="B37:B39"/>
    <mergeCell ref="A25:A39"/>
    <mergeCell ref="A22:A24"/>
    <mergeCell ref="B22:B24"/>
    <mergeCell ref="C31:D33"/>
    <mergeCell ref="C37:D39"/>
    <mergeCell ref="J25:J27"/>
    <mergeCell ref="G22:G24"/>
    <mergeCell ref="C25:D27"/>
    <mergeCell ref="C28:D30"/>
    <mergeCell ref="F28:F30"/>
    <mergeCell ref="F31:F33"/>
    <mergeCell ref="G28:G30"/>
    <mergeCell ref="G31:G33"/>
    <mergeCell ref="G37:G39"/>
    <mergeCell ref="F37:F39"/>
    <mergeCell ref="E22:E24"/>
    <mergeCell ref="F22:F24"/>
    <mergeCell ref="F25:F27"/>
    <mergeCell ref="C180:D182"/>
    <mergeCell ref="E180:F182"/>
    <mergeCell ref="C43:D45"/>
    <mergeCell ref="C46:D48"/>
    <mergeCell ref="A40:A42"/>
    <mergeCell ref="B25:B27"/>
    <mergeCell ref="B2:R2"/>
    <mergeCell ref="B3:R3"/>
    <mergeCell ref="B4:R4"/>
    <mergeCell ref="F46:F48"/>
    <mergeCell ref="F49:F51"/>
    <mergeCell ref="C13:D15"/>
    <mergeCell ref="E13:E15"/>
    <mergeCell ref="F13:F15"/>
    <mergeCell ref="G13:G15"/>
    <mergeCell ref="A9:B9"/>
    <mergeCell ref="C9:R9"/>
    <mergeCell ref="C10:R10"/>
    <mergeCell ref="C11:R11"/>
    <mergeCell ref="H13:L13"/>
    <mergeCell ref="M13:Q13"/>
    <mergeCell ref="B13:B15"/>
    <mergeCell ref="B82:B84"/>
    <mergeCell ref="A13:A15"/>
    <mergeCell ref="C183:D185"/>
    <mergeCell ref="E183:F185"/>
    <mergeCell ref="A6:B6"/>
    <mergeCell ref="C6:R6"/>
    <mergeCell ref="A7:B7"/>
    <mergeCell ref="C7:R7"/>
    <mergeCell ref="A8:B8"/>
    <mergeCell ref="C8:R8"/>
    <mergeCell ref="L14:L15"/>
    <mergeCell ref="K14:K15"/>
    <mergeCell ref="B49:B51"/>
    <mergeCell ref="B52:B54"/>
    <mergeCell ref="B55:B57"/>
    <mergeCell ref="B40:B42"/>
    <mergeCell ref="B43:B45"/>
    <mergeCell ref="B46:B48"/>
    <mergeCell ref="C22:D24"/>
    <mergeCell ref="C49:D51"/>
    <mergeCell ref="C52:D54"/>
    <mergeCell ref="M14:O14"/>
    <mergeCell ref="R13:R15"/>
    <mergeCell ref="Q14:Q15"/>
    <mergeCell ref="P14:P15"/>
    <mergeCell ref="A43:A54"/>
    <mergeCell ref="A16:A18"/>
    <mergeCell ref="B16:B18"/>
    <mergeCell ref="C16:D18"/>
    <mergeCell ref="E16:E18"/>
    <mergeCell ref="F16:F18"/>
    <mergeCell ref="G16:G18"/>
    <mergeCell ref="H16:H18"/>
    <mergeCell ref="I16:I18"/>
    <mergeCell ref="J16:J18"/>
    <mergeCell ref="A19:A21"/>
    <mergeCell ref="B19:B21"/>
    <mergeCell ref="C19:D21"/>
    <mergeCell ref="E19:E21"/>
    <mergeCell ref="F19:F21"/>
    <mergeCell ref="G19:G21"/>
    <mergeCell ref="H19:H21"/>
    <mergeCell ref="I19:I21"/>
    <mergeCell ref="J19:J21"/>
    <mergeCell ref="C142:D144"/>
    <mergeCell ref="C145:D147"/>
    <mergeCell ref="R19:R21"/>
    <mergeCell ref="K16:K18"/>
    <mergeCell ref="L16:L18"/>
    <mergeCell ref="M16:M18"/>
    <mergeCell ref="N16:N18"/>
    <mergeCell ref="O16:O18"/>
    <mergeCell ref="P16:P18"/>
    <mergeCell ref="Q16:Q18"/>
    <mergeCell ref="R16:R18"/>
    <mergeCell ref="K19:K21"/>
    <mergeCell ref="L19:L21"/>
    <mergeCell ref="M19:M21"/>
    <mergeCell ref="N19:N21"/>
    <mergeCell ref="O19:O21"/>
    <mergeCell ref="P19:P21"/>
    <mergeCell ref="Q19:Q21"/>
    <mergeCell ref="G46:G48"/>
    <mergeCell ref="C40:D42"/>
    <mergeCell ref="G25:G27"/>
    <mergeCell ref="E85:E87"/>
    <mergeCell ref="C79:D81"/>
    <mergeCell ref="C85:D87"/>
    <mergeCell ref="C115:D117"/>
    <mergeCell ref="C118:D120"/>
    <mergeCell ref="C121:D123"/>
    <mergeCell ref="C124:D126"/>
    <mergeCell ref="C127:D129"/>
    <mergeCell ref="C130:D132"/>
    <mergeCell ref="C133:D135"/>
    <mergeCell ref="C136:D138"/>
    <mergeCell ref="C139:D141"/>
    <mergeCell ref="C88:D90"/>
    <mergeCell ref="C91:D93"/>
    <mergeCell ref="C94:D96"/>
    <mergeCell ref="C97:D99"/>
    <mergeCell ref="C100:D102"/>
    <mergeCell ref="C103:D105"/>
    <mergeCell ref="C106:D108"/>
    <mergeCell ref="C109:D111"/>
    <mergeCell ref="C112:D114"/>
    <mergeCell ref="B88:B90"/>
    <mergeCell ref="B109:B111"/>
    <mergeCell ref="B124:B126"/>
    <mergeCell ref="B142:B144"/>
    <mergeCell ref="A88:A90"/>
    <mergeCell ref="A109:A111"/>
    <mergeCell ref="A124:A126"/>
    <mergeCell ref="A142:A144"/>
    <mergeCell ref="A91:A108"/>
    <mergeCell ref="A112:A123"/>
    <mergeCell ref="A127:A141"/>
    <mergeCell ref="A145:A147"/>
    <mergeCell ref="B91:B93"/>
    <mergeCell ref="B94:B96"/>
    <mergeCell ref="B97:B99"/>
    <mergeCell ref="B100:B102"/>
    <mergeCell ref="B103:B105"/>
    <mergeCell ref="B106:B108"/>
    <mergeCell ref="B112:B114"/>
    <mergeCell ref="B115:B117"/>
    <mergeCell ref="B118:B120"/>
    <mergeCell ref="B121:B123"/>
    <mergeCell ref="B127:B129"/>
    <mergeCell ref="B130:B132"/>
    <mergeCell ref="B133:B135"/>
    <mergeCell ref="B136:B138"/>
    <mergeCell ref="B139:B141"/>
    <mergeCell ref="B145:B147"/>
    <mergeCell ref="E88:E90"/>
    <mergeCell ref="F88:F90"/>
    <mergeCell ref="G88:G90"/>
    <mergeCell ref="H88:H90"/>
    <mergeCell ref="I88:I90"/>
    <mergeCell ref="J88:J90"/>
    <mergeCell ref="K88:K90"/>
    <mergeCell ref="L88:L90"/>
    <mergeCell ref="M88:M90"/>
    <mergeCell ref="O94:O96"/>
    <mergeCell ref="P94:P96"/>
    <mergeCell ref="Q94:Q96"/>
    <mergeCell ref="R94:R96"/>
    <mergeCell ref="E91:E93"/>
    <mergeCell ref="F91:F93"/>
    <mergeCell ref="G91:G93"/>
    <mergeCell ref="H91:H93"/>
    <mergeCell ref="I91:I93"/>
    <mergeCell ref="J91:J93"/>
    <mergeCell ref="K91:K93"/>
    <mergeCell ref="L91:L93"/>
    <mergeCell ref="M91:M93"/>
    <mergeCell ref="N88:N90"/>
    <mergeCell ref="O88:O90"/>
    <mergeCell ref="P88:P90"/>
    <mergeCell ref="Q88:Q90"/>
    <mergeCell ref="R88:R90"/>
    <mergeCell ref="N91:N93"/>
    <mergeCell ref="O91:O93"/>
    <mergeCell ref="P91:P93"/>
    <mergeCell ref="Q91:Q93"/>
    <mergeCell ref="R91:R93"/>
    <mergeCell ref="N97:N99"/>
    <mergeCell ref="O97:O99"/>
    <mergeCell ref="P97:P99"/>
    <mergeCell ref="Q97:Q99"/>
    <mergeCell ref="R97:R99"/>
    <mergeCell ref="E94:E96"/>
    <mergeCell ref="F94:F96"/>
    <mergeCell ref="G94:G96"/>
    <mergeCell ref="H94:H96"/>
    <mergeCell ref="I94:I96"/>
    <mergeCell ref="E97:E99"/>
    <mergeCell ref="F97:F99"/>
    <mergeCell ref="G97:G99"/>
    <mergeCell ref="H97:H99"/>
    <mergeCell ref="I97:I99"/>
    <mergeCell ref="J97:J99"/>
    <mergeCell ref="K97:K99"/>
    <mergeCell ref="L97:L99"/>
    <mergeCell ref="M97:M99"/>
    <mergeCell ref="J94:J96"/>
    <mergeCell ref="K94:K96"/>
    <mergeCell ref="L94:L96"/>
    <mergeCell ref="M94:M96"/>
    <mergeCell ref="N94:N96"/>
    <mergeCell ref="E100:E102"/>
    <mergeCell ref="F100:F102"/>
    <mergeCell ref="G100:G102"/>
    <mergeCell ref="H100:H102"/>
    <mergeCell ref="I100:I102"/>
    <mergeCell ref="J100:J102"/>
    <mergeCell ref="K100:K102"/>
    <mergeCell ref="L100:L102"/>
    <mergeCell ref="M100:M102"/>
    <mergeCell ref="P106:P108"/>
    <mergeCell ref="Q106:Q108"/>
    <mergeCell ref="R106:R108"/>
    <mergeCell ref="E103:E105"/>
    <mergeCell ref="F103:F105"/>
    <mergeCell ref="G103:G105"/>
    <mergeCell ref="H103:H105"/>
    <mergeCell ref="I103:I105"/>
    <mergeCell ref="J106:J108"/>
    <mergeCell ref="K103:K105"/>
    <mergeCell ref="L103:L105"/>
    <mergeCell ref="M103:M105"/>
    <mergeCell ref="J103:J105"/>
    <mergeCell ref="N100:N102"/>
    <mergeCell ref="O100:O102"/>
    <mergeCell ref="P100:P102"/>
    <mergeCell ref="Q100:Q102"/>
    <mergeCell ref="R100:R102"/>
    <mergeCell ref="N103:N105"/>
    <mergeCell ref="O103:O105"/>
    <mergeCell ref="P103:P105"/>
    <mergeCell ref="Q103:Q105"/>
    <mergeCell ref="R103:R105"/>
    <mergeCell ref="N109:N111"/>
    <mergeCell ref="O109:O111"/>
    <mergeCell ref="P109:P111"/>
    <mergeCell ref="Q109:Q111"/>
    <mergeCell ref="R109:R111"/>
    <mergeCell ref="E106:E108"/>
    <mergeCell ref="F106:F108"/>
    <mergeCell ref="G106:G108"/>
    <mergeCell ref="H106:H108"/>
    <mergeCell ref="I106:I108"/>
    <mergeCell ref="E109:E111"/>
    <mergeCell ref="F109:F111"/>
    <mergeCell ref="G109:G111"/>
    <mergeCell ref="H109:H111"/>
    <mergeCell ref="I109:I111"/>
    <mergeCell ref="J109:J111"/>
    <mergeCell ref="K109:K111"/>
    <mergeCell ref="L109:L111"/>
    <mergeCell ref="M109:M111"/>
    <mergeCell ref="K106:K108"/>
    <mergeCell ref="L106:L108"/>
    <mergeCell ref="M106:M108"/>
    <mergeCell ref="N106:N108"/>
    <mergeCell ref="O106:O108"/>
    <mergeCell ref="E112:E114"/>
    <mergeCell ref="F112:F114"/>
    <mergeCell ref="G112:G114"/>
    <mergeCell ref="H112:H114"/>
    <mergeCell ref="I112:I114"/>
    <mergeCell ref="J112:J114"/>
    <mergeCell ref="K112:K114"/>
    <mergeCell ref="L112:L114"/>
    <mergeCell ref="M112:M114"/>
    <mergeCell ref="O118:O120"/>
    <mergeCell ref="P118:P120"/>
    <mergeCell ref="Q118:Q120"/>
    <mergeCell ref="R118:R120"/>
    <mergeCell ref="E115:E117"/>
    <mergeCell ref="F115:F117"/>
    <mergeCell ref="G115:G117"/>
    <mergeCell ref="H115:H117"/>
    <mergeCell ref="I115:I117"/>
    <mergeCell ref="J115:J117"/>
    <mergeCell ref="K115:K117"/>
    <mergeCell ref="L115:L117"/>
    <mergeCell ref="M115:M117"/>
    <mergeCell ref="N112:N114"/>
    <mergeCell ref="O112:O114"/>
    <mergeCell ref="P112:P114"/>
    <mergeCell ref="Q112:Q114"/>
    <mergeCell ref="R112:R114"/>
    <mergeCell ref="N115:N117"/>
    <mergeCell ref="O115:O117"/>
    <mergeCell ref="P115:P117"/>
    <mergeCell ref="Q115:Q117"/>
    <mergeCell ref="R115:R117"/>
    <mergeCell ref="N121:N123"/>
    <mergeCell ref="O121:O123"/>
    <mergeCell ref="P121:P123"/>
    <mergeCell ref="Q121:Q123"/>
    <mergeCell ref="R121:R123"/>
    <mergeCell ref="E118:E120"/>
    <mergeCell ref="F118:F120"/>
    <mergeCell ref="G118:G120"/>
    <mergeCell ref="H118:H120"/>
    <mergeCell ref="I118:I120"/>
    <mergeCell ref="E121:E123"/>
    <mergeCell ref="F121:F123"/>
    <mergeCell ref="G121:G123"/>
    <mergeCell ref="H121:H123"/>
    <mergeCell ref="I121:I123"/>
    <mergeCell ref="J121:J123"/>
    <mergeCell ref="K121:K123"/>
    <mergeCell ref="L121:L123"/>
    <mergeCell ref="M121:M123"/>
    <mergeCell ref="J118:J120"/>
    <mergeCell ref="K118:K120"/>
    <mergeCell ref="L118:L120"/>
    <mergeCell ref="M118:M120"/>
    <mergeCell ref="N118:N120"/>
    <mergeCell ref="E124:E126"/>
    <mergeCell ref="F124:F126"/>
    <mergeCell ref="G124:G126"/>
    <mergeCell ref="H124:H126"/>
    <mergeCell ref="I124:I126"/>
    <mergeCell ref="J124:J126"/>
    <mergeCell ref="K124:K126"/>
    <mergeCell ref="L124:L126"/>
    <mergeCell ref="M124:M126"/>
    <mergeCell ref="O130:O132"/>
    <mergeCell ref="P130:P132"/>
    <mergeCell ref="Q130:Q132"/>
    <mergeCell ref="R130:R132"/>
    <mergeCell ref="E127:E129"/>
    <mergeCell ref="F127:F129"/>
    <mergeCell ref="G127:G129"/>
    <mergeCell ref="H127:H129"/>
    <mergeCell ref="I127:I129"/>
    <mergeCell ref="J127:J129"/>
    <mergeCell ref="K127:K129"/>
    <mergeCell ref="L127:L129"/>
    <mergeCell ref="M127:M129"/>
    <mergeCell ref="N124:N126"/>
    <mergeCell ref="O124:O126"/>
    <mergeCell ref="P124:P126"/>
    <mergeCell ref="Q124:Q126"/>
    <mergeCell ref="R124:R126"/>
    <mergeCell ref="N127:N129"/>
    <mergeCell ref="O127:O129"/>
    <mergeCell ref="P127:P129"/>
    <mergeCell ref="Q127:Q129"/>
    <mergeCell ref="R127:R129"/>
    <mergeCell ref="N133:N135"/>
    <mergeCell ref="O133:O135"/>
    <mergeCell ref="P133:P135"/>
    <mergeCell ref="Q133:Q135"/>
    <mergeCell ref="R133:R135"/>
    <mergeCell ref="E130:E132"/>
    <mergeCell ref="F130:F132"/>
    <mergeCell ref="G130:G132"/>
    <mergeCell ref="H130:H132"/>
    <mergeCell ref="I130:I132"/>
    <mergeCell ref="E133:E135"/>
    <mergeCell ref="F133:F135"/>
    <mergeCell ref="G133:G135"/>
    <mergeCell ref="H133:H135"/>
    <mergeCell ref="I133:I135"/>
    <mergeCell ref="J133:J135"/>
    <mergeCell ref="K133:K135"/>
    <mergeCell ref="L133:L135"/>
    <mergeCell ref="M133:M135"/>
    <mergeCell ref="J130:J132"/>
    <mergeCell ref="K130:K132"/>
    <mergeCell ref="L130:L132"/>
    <mergeCell ref="M130:M132"/>
    <mergeCell ref="N130:N132"/>
    <mergeCell ref="E136:E138"/>
    <mergeCell ref="F136:F138"/>
    <mergeCell ref="G136:G138"/>
    <mergeCell ref="H136:H138"/>
    <mergeCell ref="I136:I138"/>
    <mergeCell ref="J136:J138"/>
    <mergeCell ref="K136:K138"/>
    <mergeCell ref="L136:L138"/>
    <mergeCell ref="M136:M138"/>
    <mergeCell ref="O142:O144"/>
    <mergeCell ref="P142:P144"/>
    <mergeCell ref="Q142:Q144"/>
    <mergeCell ref="R142:R144"/>
    <mergeCell ref="E139:E141"/>
    <mergeCell ref="F139:F141"/>
    <mergeCell ref="G139:G141"/>
    <mergeCell ref="H139:H141"/>
    <mergeCell ref="I139:I141"/>
    <mergeCell ref="J139:J141"/>
    <mergeCell ref="K139:K141"/>
    <mergeCell ref="L139:L141"/>
    <mergeCell ref="M139:M141"/>
    <mergeCell ref="N136:N138"/>
    <mergeCell ref="O136:O138"/>
    <mergeCell ref="P136:P138"/>
    <mergeCell ref="Q136:Q138"/>
    <mergeCell ref="R136:R138"/>
    <mergeCell ref="N139:N141"/>
    <mergeCell ref="O139:O141"/>
    <mergeCell ref="P139:P141"/>
    <mergeCell ref="Q139:Q141"/>
    <mergeCell ref="R139:R141"/>
    <mergeCell ref="N145:N147"/>
    <mergeCell ref="O145:O147"/>
    <mergeCell ref="P145:P147"/>
    <mergeCell ref="Q145:Q147"/>
    <mergeCell ref="R145:R147"/>
    <mergeCell ref="E142:E144"/>
    <mergeCell ref="F142:F144"/>
    <mergeCell ref="G142:G144"/>
    <mergeCell ref="H142:H144"/>
    <mergeCell ref="I142:I144"/>
    <mergeCell ref="E145:E147"/>
    <mergeCell ref="F145:F147"/>
    <mergeCell ref="G145:G147"/>
    <mergeCell ref="H145:H147"/>
    <mergeCell ref="I145:I147"/>
    <mergeCell ref="J145:J147"/>
    <mergeCell ref="K145:K147"/>
    <mergeCell ref="L145:L147"/>
    <mergeCell ref="M145:M147"/>
    <mergeCell ref="J142:J144"/>
    <mergeCell ref="K142:K144"/>
    <mergeCell ref="L142:L144"/>
    <mergeCell ref="M142:M144"/>
    <mergeCell ref="N142:N144"/>
  </mergeCells>
  <phoneticPr fontId="5" type="noConversion"/>
  <printOptions horizontalCentered="1" verticalCentered="1"/>
  <pageMargins left="0.15748031496062992" right="0.15748031496062992" top="0.39370078740157483" bottom="0.23622047244094491" header="0.31496062992125984" footer="0.15748031496062992"/>
  <pageSetup scale="43" fitToHeight="2" orientation="landscape" r:id="rId1"/>
  <headerFooter>
    <oddFooter>&amp;R&amp;"Calibri,Negrita"&amp;12CEDHBC 2024   &amp;P/&amp;N</oddFooter>
  </headerFooter>
  <rowBreaks count="5" manualBreakCount="5">
    <brk id="54" max="17" man="1"/>
    <brk id="87" max="17" man="1"/>
    <brk id="108" max="17" man="1"/>
    <brk id="141" max="17" man="1"/>
    <brk id="189" max="16383" man="1"/>
  </rowBreaks>
  <drawing r:id="rId2"/>
  <picture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32D9C3-FB5A-489F-BDE0-4DCC12B0D3FA}">
  <dimension ref="A1:R78"/>
  <sheetViews>
    <sheetView view="pageBreakPreview" zoomScale="60" zoomScaleNormal="100" workbookViewId="0">
      <selection activeCell="B32" sqref="B32"/>
    </sheetView>
  </sheetViews>
  <sheetFormatPr baseColWidth="10" defaultRowHeight="15.75" x14ac:dyDescent="0.3"/>
  <cols>
    <col min="1" max="1" width="53.28515625" style="30" customWidth="1"/>
    <col min="2" max="2" width="26.140625" style="30" customWidth="1"/>
    <col min="3" max="3" width="19.7109375" style="30" customWidth="1"/>
    <col min="4" max="4" width="10.7109375" style="31" customWidth="1"/>
    <col min="5" max="7" width="10.7109375" style="30" customWidth="1"/>
    <col min="8" max="8" width="11.42578125" style="75"/>
    <col min="9" max="16384" width="11.42578125" style="30"/>
  </cols>
  <sheetData>
    <row r="1" spans="1:18" x14ac:dyDescent="0.3">
      <c r="A1" s="33" t="s">
        <v>4</v>
      </c>
      <c r="B1" s="34"/>
      <c r="C1" s="34"/>
      <c r="D1" s="35"/>
      <c r="E1" s="34"/>
      <c r="F1" s="34"/>
      <c r="G1" s="34"/>
      <c r="H1" s="36"/>
      <c r="I1" s="1"/>
      <c r="J1" s="1"/>
      <c r="K1" s="1"/>
      <c r="L1" s="1"/>
      <c r="M1" s="1"/>
      <c r="N1" s="1"/>
      <c r="O1" s="1"/>
      <c r="P1" s="1"/>
      <c r="Q1" s="1"/>
      <c r="R1" s="2"/>
    </row>
    <row r="2" spans="1:18" ht="15.75" customHeight="1" x14ac:dyDescent="0.25">
      <c r="A2" s="203" t="s">
        <v>5</v>
      </c>
      <c r="B2" s="204"/>
      <c r="C2" s="204"/>
      <c r="D2" s="204"/>
      <c r="E2" s="204"/>
      <c r="F2" s="204"/>
      <c r="G2" s="204"/>
      <c r="H2" s="205"/>
      <c r="I2" s="37"/>
      <c r="J2" s="37"/>
      <c r="K2" s="38"/>
      <c r="L2" s="38"/>
      <c r="M2" s="38"/>
      <c r="N2" s="38"/>
      <c r="O2" s="38"/>
      <c r="P2" s="38"/>
      <c r="Q2" s="38"/>
      <c r="R2" s="39"/>
    </row>
    <row r="3" spans="1:18" ht="15.75" customHeight="1" x14ac:dyDescent="0.25">
      <c r="A3" s="203" t="s">
        <v>95</v>
      </c>
      <c r="B3" s="204"/>
      <c r="C3" s="204"/>
      <c r="D3" s="204"/>
      <c r="E3" s="204"/>
      <c r="F3" s="204"/>
      <c r="G3" s="204"/>
      <c r="H3" s="205"/>
      <c r="I3" s="37"/>
      <c r="J3" s="37"/>
      <c r="K3" s="38"/>
      <c r="L3" s="38"/>
      <c r="M3" s="38"/>
      <c r="N3" s="38"/>
      <c r="O3" s="38"/>
      <c r="P3" s="38"/>
      <c r="Q3" s="38"/>
      <c r="R3" s="39"/>
    </row>
    <row r="4" spans="1:18" ht="15.75" customHeight="1" x14ac:dyDescent="0.25">
      <c r="A4" s="206" t="s">
        <v>12</v>
      </c>
      <c r="B4" s="207"/>
      <c r="C4" s="207"/>
      <c r="D4" s="207"/>
      <c r="E4" s="207"/>
      <c r="F4" s="207"/>
      <c r="G4" s="207"/>
      <c r="H4" s="208"/>
      <c r="I4" s="37"/>
      <c r="J4" s="37"/>
      <c r="K4" s="38"/>
      <c r="L4" s="38"/>
      <c r="M4" s="38"/>
      <c r="N4" s="38"/>
      <c r="O4" s="38"/>
      <c r="P4" s="38"/>
      <c r="Q4" s="38"/>
      <c r="R4" s="39"/>
    </row>
    <row r="5" spans="1:18" ht="29.25" customHeight="1" x14ac:dyDescent="0.3">
      <c r="A5" s="40"/>
      <c r="B5" s="41"/>
      <c r="C5" s="41"/>
      <c r="D5" s="42"/>
      <c r="E5" s="43"/>
      <c r="F5" s="43"/>
      <c r="G5" s="43"/>
      <c r="H5" s="44"/>
      <c r="I5" s="15"/>
      <c r="J5" s="15"/>
      <c r="K5" s="3"/>
      <c r="L5" s="3"/>
      <c r="M5" s="3"/>
      <c r="N5" s="3"/>
      <c r="O5" s="3"/>
      <c r="P5" s="3"/>
      <c r="Q5" s="3"/>
      <c r="R5" s="4"/>
    </row>
    <row r="6" spans="1:18" ht="15" x14ac:dyDescent="0.25">
      <c r="A6" s="209" t="s">
        <v>96</v>
      </c>
      <c r="B6" s="209" t="s">
        <v>97</v>
      </c>
      <c r="C6" s="45" t="s">
        <v>98</v>
      </c>
      <c r="D6" s="210" t="s">
        <v>99</v>
      </c>
      <c r="E6" s="210"/>
      <c r="F6" s="210"/>
      <c r="G6" s="210"/>
      <c r="H6" s="46" t="s">
        <v>100</v>
      </c>
      <c r="I6" s="16"/>
      <c r="J6" s="16"/>
      <c r="K6"/>
      <c r="L6"/>
      <c r="M6"/>
      <c r="N6"/>
      <c r="O6"/>
      <c r="P6"/>
      <c r="Q6"/>
      <c r="R6"/>
    </row>
    <row r="7" spans="1:18" ht="15" x14ac:dyDescent="0.25">
      <c r="A7" s="209"/>
      <c r="B7" s="209"/>
      <c r="C7" s="45" t="s">
        <v>101</v>
      </c>
      <c r="D7" s="47" t="s">
        <v>102</v>
      </c>
      <c r="E7" s="45" t="s">
        <v>103</v>
      </c>
      <c r="F7" s="45" t="s">
        <v>104</v>
      </c>
      <c r="G7" s="45" t="s">
        <v>105</v>
      </c>
      <c r="H7" s="45">
        <v>2022</v>
      </c>
      <c r="I7"/>
      <c r="J7"/>
      <c r="K7"/>
      <c r="L7"/>
      <c r="M7"/>
      <c r="N7"/>
      <c r="O7"/>
      <c r="P7"/>
      <c r="Q7"/>
      <c r="R7"/>
    </row>
    <row r="8" spans="1:18" ht="16.5" thickBot="1" x14ac:dyDescent="0.35">
      <c r="A8" s="6" t="s">
        <v>106</v>
      </c>
      <c r="B8" s="7"/>
      <c r="C8" s="7"/>
      <c r="D8" s="13"/>
      <c r="E8" s="7"/>
      <c r="F8" s="7"/>
      <c r="G8" s="7"/>
      <c r="H8" s="12"/>
      <c r="I8"/>
      <c r="J8"/>
      <c r="K8"/>
      <c r="L8"/>
      <c r="M8"/>
      <c r="N8"/>
      <c r="O8"/>
      <c r="P8"/>
      <c r="Q8"/>
      <c r="R8"/>
    </row>
    <row r="9" spans="1:18" ht="42.75" customHeight="1" x14ac:dyDescent="0.3">
      <c r="A9" s="48" t="s">
        <v>37</v>
      </c>
      <c r="B9" s="49" t="s">
        <v>38</v>
      </c>
      <c r="C9" s="50" t="s">
        <v>36</v>
      </c>
      <c r="D9" s="51">
        <v>25</v>
      </c>
      <c r="E9" s="52"/>
      <c r="F9" s="52"/>
      <c r="G9" s="52"/>
      <c r="H9" s="53">
        <f>SUM(D9:G9)</f>
        <v>25</v>
      </c>
      <c r="I9" s="8"/>
      <c r="J9"/>
      <c r="K9"/>
      <c r="L9"/>
      <c r="M9"/>
      <c r="N9"/>
      <c r="O9"/>
      <c r="P9"/>
      <c r="Q9"/>
      <c r="R9"/>
    </row>
    <row r="10" spans="1:18" ht="42.75" customHeight="1" thickBot="1" x14ac:dyDescent="0.35">
      <c r="A10" s="54" t="s">
        <v>39</v>
      </c>
      <c r="B10" s="55" t="s">
        <v>40</v>
      </c>
      <c r="C10" s="56" t="s">
        <v>36</v>
      </c>
      <c r="D10" s="57">
        <v>25</v>
      </c>
      <c r="E10" s="58"/>
      <c r="F10" s="58"/>
      <c r="G10" s="58"/>
      <c r="H10" s="59">
        <f>SUM(D10:G10)</f>
        <v>25</v>
      </c>
      <c r="I10" s="9"/>
      <c r="J10"/>
      <c r="K10"/>
      <c r="L10"/>
      <c r="M10"/>
      <c r="N10"/>
      <c r="O10"/>
      <c r="P10"/>
      <c r="Q10"/>
      <c r="R10"/>
    </row>
    <row r="11" spans="1:18" ht="16.5" thickBot="1" x14ac:dyDescent="0.35">
      <c r="A11" s="10" t="s">
        <v>107</v>
      </c>
      <c r="B11" s="7"/>
      <c r="C11" s="11"/>
      <c r="D11" s="14"/>
      <c r="E11" s="7"/>
      <c r="F11" s="7"/>
      <c r="G11" s="7"/>
      <c r="H11" s="12"/>
      <c r="I11"/>
      <c r="J11"/>
      <c r="K11"/>
      <c r="L11"/>
      <c r="M11"/>
      <c r="N11"/>
      <c r="O11"/>
      <c r="P11"/>
      <c r="Q11"/>
      <c r="R11"/>
    </row>
    <row r="12" spans="1:18" ht="57" x14ac:dyDescent="0.3">
      <c r="A12" s="60" t="s">
        <v>42</v>
      </c>
      <c r="B12" s="61" t="s">
        <v>43</v>
      </c>
      <c r="C12" s="50" t="s">
        <v>36</v>
      </c>
      <c r="D12" s="62">
        <v>25</v>
      </c>
      <c r="E12" s="63"/>
      <c r="F12" s="63"/>
      <c r="G12" s="63"/>
      <c r="H12" s="64">
        <f>SUM(D12:G12)</f>
        <v>25</v>
      </c>
      <c r="I12"/>
      <c r="J12"/>
      <c r="K12"/>
      <c r="L12"/>
      <c r="M12"/>
      <c r="N12"/>
      <c r="O12"/>
      <c r="P12"/>
      <c r="Q12"/>
      <c r="R12"/>
    </row>
    <row r="13" spans="1:18" ht="57" x14ac:dyDescent="0.3">
      <c r="A13" s="65" t="s">
        <v>45</v>
      </c>
      <c r="B13" s="66" t="s">
        <v>46</v>
      </c>
      <c r="C13" s="67" t="s">
        <v>36</v>
      </c>
      <c r="D13" s="68">
        <v>25</v>
      </c>
      <c r="E13" s="69"/>
      <c r="F13" s="69"/>
      <c r="G13" s="69"/>
      <c r="H13" s="70">
        <f>SUM(D13:G13)</f>
        <v>25</v>
      </c>
      <c r="I13"/>
      <c r="J13"/>
      <c r="K13"/>
      <c r="L13"/>
      <c r="M13"/>
      <c r="N13"/>
      <c r="O13"/>
      <c r="P13"/>
      <c r="Q13"/>
      <c r="R13"/>
    </row>
    <row r="14" spans="1:18" ht="42.75" x14ac:dyDescent="0.3">
      <c r="A14" s="65" t="s">
        <v>47</v>
      </c>
      <c r="B14" s="66" t="s">
        <v>48</v>
      </c>
      <c r="C14" s="67" t="s">
        <v>36</v>
      </c>
      <c r="D14" s="68">
        <v>25</v>
      </c>
      <c r="E14" s="69"/>
      <c r="F14" s="69"/>
      <c r="G14" s="69"/>
      <c r="H14" s="70">
        <f>SUM(D14:G14)</f>
        <v>25</v>
      </c>
      <c r="I14"/>
      <c r="J14"/>
      <c r="K14"/>
      <c r="L14"/>
      <c r="M14"/>
      <c r="N14"/>
      <c r="O14"/>
      <c r="P14"/>
      <c r="Q14"/>
      <c r="R14"/>
    </row>
    <row r="15" spans="1:18" ht="57.75" thickBot="1" x14ac:dyDescent="0.35">
      <c r="A15" s="71" t="s">
        <v>49</v>
      </c>
      <c r="B15" s="55" t="s">
        <v>50</v>
      </c>
      <c r="C15" s="56" t="s">
        <v>36</v>
      </c>
      <c r="D15" s="72">
        <v>25</v>
      </c>
      <c r="E15" s="73"/>
      <c r="F15" s="73"/>
      <c r="G15" s="73"/>
      <c r="H15" s="74">
        <f>SUM(D15:G15)</f>
        <v>25</v>
      </c>
      <c r="I15"/>
      <c r="J15"/>
      <c r="K15"/>
      <c r="L15"/>
      <c r="M15"/>
      <c r="N15"/>
      <c r="O15"/>
      <c r="P15"/>
      <c r="Q15"/>
      <c r="R15"/>
    </row>
    <row r="16" spans="1:18" ht="16.5" thickBot="1" x14ac:dyDescent="0.35">
      <c r="A16" s="10" t="s">
        <v>108</v>
      </c>
      <c r="B16" s="7"/>
      <c r="C16" s="11"/>
      <c r="D16" s="14"/>
      <c r="E16" s="7"/>
      <c r="F16" s="7"/>
      <c r="G16" s="7"/>
      <c r="H16" s="12"/>
      <c r="I16"/>
      <c r="J16"/>
      <c r="K16"/>
      <c r="L16"/>
      <c r="M16"/>
      <c r="N16"/>
      <c r="O16"/>
      <c r="P16"/>
      <c r="Q16"/>
      <c r="R16"/>
    </row>
    <row r="17" spans="1:18" ht="57" x14ac:dyDescent="0.3">
      <c r="A17" s="60" t="s">
        <v>51</v>
      </c>
      <c r="B17" s="61" t="s">
        <v>52</v>
      </c>
      <c r="C17" s="50" t="s">
        <v>36</v>
      </c>
      <c r="D17" s="62">
        <v>25</v>
      </c>
      <c r="E17" s="63"/>
      <c r="F17" s="63"/>
      <c r="G17" s="63"/>
      <c r="H17" s="64">
        <f>SUM(D17:F17)</f>
        <v>25</v>
      </c>
      <c r="I17"/>
      <c r="J17"/>
      <c r="K17"/>
      <c r="L17"/>
      <c r="M17"/>
      <c r="N17"/>
      <c r="O17"/>
      <c r="P17"/>
      <c r="Q17"/>
      <c r="R17"/>
    </row>
    <row r="18" spans="1:18" ht="42.75" x14ac:dyDescent="0.3">
      <c r="A18" s="65" t="s">
        <v>54</v>
      </c>
      <c r="B18" s="66" t="s">
        <v>55</v>
      </c>
      <c r="C18" s="67" t="s">
        <v>36</v>
      </c>
      <c r="D18" s="68">
        <v>25</v>
      </c>
      <c r="E18" s="69"/>
      <c r="F18" s="69"/>
      <c r="G18" s="69"/>
      <c r="H18" s="70">
        <f>SUM(D18:G18)</f>
        <v>25</v>
      </c>
      <c r="I18"/>
      <c r="J18"/>
      <c r="K18"/>
      <c r="L18"/>
      <c r="M18"/>
      <c r="N18"/>
      <c r="O18"/>
      <c r="P18"/>
      <c r="Q18"/>
      <c r="R18"/>
    </row>
    <row r="19" spans="1:18" ht="71.25" x14ac:dyDescent="0.3">
      <c r="A19" s="65" t="s">
        <v>57</v>
      </c>
      <c r="B19" s="66" t="s">
        <v>58</v>
      </c>
      <c r="C19" s="67" t="s">
        <v>36</v>
      </c>
      <c r="D19" s="68">
        <v>25</v>
      </c>
      <c r="E19" s="69"/>
      <c r="F19" s="69"/>
      <c r="G19" s="69"/>
      <c r="H19" s="70">
        <f>SUM(D19:G19)</f>
        <v>25</v>
      </c>
      <c r="I19"/>
      <c r="J19"/>
      <c r="K19"/>
      <c r="L19"/>
      <c r="M19"/>
      <c r="N19"/>
      <c r="O19"/>
      <c r="P19"/>
      <c r="Q19"/>
      <c r="R19"/>
    </row>
    <row r="20" spans="1:18" ht="57" x14ac:dyDescent="0.3">
      <c r="A20" s="65" t="s">
        <v>60</v>
      </c>
      <c r="B20" s="66" t="s">
        <v>61</v>
      </c>
      <c r="C20" s="67" t="s">
        <v>36</v>
      </c>
      <c r="D20" s="68">
        <v>25</v>
      </c>
      <c r="E20" s="69"/>
      <c r="F20" s="69"/>
      <c r="G20" s="69"/>
      <c r="H20" s="70">
        <f>SUM(D20:F20)</f>
        <v>25</v>
      </c>
      <c r="I20"/>
      <c r="J20"/>
      <c r="K20"/>
      <c r="L20"/>
      <c r="M20"/>
      <c r="N20"/>
      <c r="O20"/>
      <c r="P20"/>
      <c r="Q20"/>
      <c r="R20"/>
    </row>
    <row r="21" spans="1:18" ht="57" x14ac:dyDescent="0.3">
      <c r="A21" s="65" t="s">
        <v>63</v>
      </c>
      <c r="B21" s="66" t="s">
        <v>64</v>
      </c>
      <c r="C21" s="67" t="s">
        <v>36</v>
      </c>
      <c r="D21" s="68">
        <v>25</v>
      </c>
      <c r="E21" s="69"/>
      <c r="F21" s="69"/>
      <c r="G21" s="69"/>
      <c r="H21" s="70">
        <f>SUM(D21:G21)</f>
        <v>25</v>
      </c>
      <c r="I21"/>
      <c r="J21"/>
      <c r="K21"/>
      <c r="L21"/>
      <c r="M21"/>
      <c r="N21"/>
      <c r="O21"/>
      <c r="P21"/>
      <c r="Q21"/>
      <c r="R21"/>
    </row>
    <row r="22" spans="1:18" ht="57" x14ac:dyDescent="0.3">
      <c r="A22" s="65" t="s">
        <v>66</v>
      </c>
      <c r="B22" s="66" t="s">
        <v>67</v>
      </c>
      <c r="C22" s="67" t="s">
        <v>36</v>
      </c>
      <c r="D22" s="68">
        <v>25</v>
      </c>
      <c r="E22" s="69"/>
      <c r="F22" s="69"/>
      <c r="G22" s="69"/>
      <c r="H22" s="70">
        <f>SUM(D22:G22)</f>
        <v>25</v>
      </c>
      <c r="I22"/>
      <c r="J22"/>
      <c r="K22"/>
      <c r="L22"/>
      <c r="M22"/>
      <c r="N22"/>
      <c r="O22"/>
      <c r="P22"/>
      <c r="Q22"/>
      <c r="R22"/>
    </row>
    <row r="23" spans="1:18" ht="71.25" x14ac:dyDescent="0.3">
      <c r="A23" s="65" t="s">
        <v>69</v>
      </c>
      <c r="B23" s="66" t="s">
        <v>70</v>
      </c>
      <c r="C23" s="67" t="s">
        <v>36</v>
      </c>
      <c r="D23" s="68">
        <v>25</v>
      </c>
      <c r="E23" s="69"/>
      <c r="F23" s="69"/>
      <c r="G23" s="69"/>
      <c r="H23" s="70">
        <f>SUM(D23:F23)</f>
        <v>25</v>
      </c>
      <c r="I23"/>
      <c r="J23"/>
      <c r="K23"/>
      <c r="L23"/>
      <c r="M23"/>
      <c r="N23"/>
      <c r="O23"/>
      <c r="P23"/>
      <c r="Q23"/>
      <c r="R23"/>
    </row>
    <row r="24" spans="1:18" ht="57" x14ac:dyDescent="0.3">
      <c r="A24" s="65" t="s">
        <v>72</v>
      </c>
      <c r="B24" s="66" t="s">
        <v>73</v>
      </c>
      <c r="C24" s="67" t="s">
        <v>36</v>
      </c>
      <c r="D24" s="68">
        <v>25</v>
      </c>
      <c r="E24" s="69"/>
      <c r="F24" s="69"/>
      <c r="G24" s="69"/>
      <c r="H24" s="70">
        <f t="shared" ref="H24:H32" si="0">SUM(D24:G24)</f>
        <v>25</v>
      </c>
      <c r="I24"/>
      <c r="J24"/>
      <c r="K24"/>
      <c r="L24"/>
      <c r="M24"/>
      <c r="N24"/>
      <c r="O24"/>
      <c r="P24"/>
      <c r="Q24"/>
      <c r="R24"/>
    </row>
    <row r="25" spans="1:18" ht="42.75" x14ac:dyDescent="0.3">
      <c r="A25" s="65" t="s">
        <v>75</v>
      </c>
      <c r="B25" s="66" t="s">
        <v>76</v>
      </c>
      <c r="C25" s="67" t="s">
        <v>36</v>
      </c>
      <c r="D25" s="68">
        <v>25</v>
      </c>
      <c r="E25" s="69"/>
      <c r="F25" s="69"/>
      <c r="G25" s="69"/>
      <c r="H25" s="70">
        <f t="shared" si="0"/>
        <v>25</v>
      </c>
      <c r="I25"/>
      <c r="J25"/>
      <c r="K25"/>
      <c r="L25"/>
      <c r="M25"/>
      <c r="N25"/>
      <c r="O25"/>
      <c r="P25"/>
      <c r="Q25"/>
      <c r="R25"/>
    </row>
    <row r="26" spans="1:18" ht="57" x14ac:dyDescent="0.3">
      <c r="A26" s="65" t="s">
        <v>77</v>
      </c>
      <c r="B26" s="66" t="s">
        <v>78</v>
      </c>
      <c r="C26" s="67" t="s">
        <v>36</v>
      </c>
      <c r="D26" s="68">
        <v>25</v>
      </c>
      <c r="E26" s="69"/>
      <c r="F26" s="69"/>
      <c r="G26" s="69"/>
      <c r="H26" s="70">
        <f t="shared" si="0"/>
        <v>25</v>
      </c>
      <c r="I26"/>
      <c r="J26"/>
      <c r="K26"/>
      <c r="L26"/>
      <c r="M26"/>
      <c r="N26"/>
      <c r="O26"/>
      <c r="P26"/>
      <c r="Q26"/>
      <c r="R26"/>
    </row>
    <row r="27" spans="1:18" ht="42.75" x14ac:dyDescent="0.3">
      <c r="A27" s="65" t="s">
        <v>79</v>
      </c>
      <c r="B27" s="66" t="s">
        <v>80</v>
      </c>
      <c r="C27" s="67" t="s">
        <v>36</v>
      </c>
      <c r="D27" s="68">
        <v>25</v>
      </c>
      <c r="E27" s="69"/>
      <c r="F27" s="69"/>
      <c r="G27" s="69"/>
      <c r="H27" s="70">
        <f t="shared" si="0"/>
        <v>25</v>
      </c>
      <c r="I27"/>
      <c r="J27"/>
      <c r="K27"/>
      <c r="L27"/>
      <c r="M27"/>
      <c r="N27"/>
      <c r="O27"/>
      <c r="P27"/>
      <c r="Q27"/>
      <c r="R27"/>
    </row>
    <row r="28" spans="1:18" ht="42.75" x14ac:dyDescent="0.3">
      <c r="A28" s="65" t="s">
        <v>82</v>
      </c>
      <c r="B28" s="66" t="s">
        <v>83</v>
      </c>
      <c r="C28" s="67" t="s">
        <v>36</v>
      </c>
      <c r="D28" s="68">
        <v>25</v>
      </c>
      <c r="E28" s="69"/>
      <c r="F28" s="69"/>
      <c r="G28" s="69"/>
      <c r="H28" s="70">
        <f t="shared" si="0"/>
        <v>25</v>
      </c>
      <c r="I28"/>
      <c r="J28"/>
      <c r="K28"/>
      <c r="L28"/>
      <c r="M28"/>
      <c r="N28"/>
      <c r="O28"/>
      <c r="P28"/>
      <c r="Q28"/>
      <c r="R28"/>
    </row>
    <row r="29" spans="1:18" ht="57" x14ac:dyDescent="0.3">
      <c r="A29" s="65" t="s">
        <v>85</v>
      </c>
      <c r="B29" s="66" t="s">
        <v>86</v>
      </c>
      <c r="C29" s="67" t="s">
        <v>36</v>
      </c>
      <c r="D29" s="68">
        <v>25</v>
      </c>
      <c r="E29" s="69"/>
      <c r="F29" s="69"/>
      <c r="G29" s="69"/>
      <c r="H29" s="70">
        <f t="shared" si="0"/>
        <v>25</v>
      </c>
      <c r="I29"/>
      <c r="J29"/>
      <c r="K29"/>
      <c r="L29"/>
      <c r="M29"/>
      <c r="N29"/>
      <c r="O29"/>
      <c r="P29"/>
      <c r="Q29"/>
      <c r="R29"/>
    </row>
    <row r="30" spans="1:18" ht="42.75" x14ac:dyDescent="0.3">
      <c r="A30" s="65" t="s">
        <v>88</v>
      </c>
      <c r="B30" s="66" t="s">
        <v>89</v>
      </c>
      <c r="C30" s="67" t="s">
        <v>36</v>
      </c>
      <c r="D30" s="68">
        <v>25</v>
      </c>
      <c r="E30" s="69"/>
      <c r="F30" s="69"/>
      <c r="G30" s="69"/>
      <c r="H30" s="70">
        <f t="shared" si="0"/>
        <v>25</v>
      </c>
      <c r="I30"/>
      <c r="J30"/>
      <c r="K30"/>
      <c r="L30"/>
      <c r="M30"/>
      <c r="N30"/>
      <c r="O30"/>
      <c r="P30"/>
      <c r="Q30"/>
      <c r="R30"/>
    </row>
    <row r="31" spans="1:18" ht="42.75" x14ac:dyDescent="0.3">
      <c r="A31" s="65" t="s">
        <v>91</v>
      </c>
      <c r="B31" s="66" t="s">
        <v>92</v>
      </c>
      <c r="C31" s="67" t="s">
        <v>36</v>
      </c>
      <c r="D31" s="68">
        <v>25</v>
      </c>
      <c r="E31" s="69"/>
      <c r="F31" s="69"/>
      <c r="G31" s="69"/>
      <c r="H31" s="70">
        <f t="shared" si="0"/>
        <v>25</v>
      </c>
      <c r="I31"/>
      <c r="J31"/>
      <c r="K31"/>
      <c r="L31"/>
      <c r="M31"/>
      <c r="N31"/>
      <c r="O31"/>
      <c r="P31"/>
      <c r="Q31"/>
      <c r="R31"/>
    </row>
    <row r="32" spans="1:18" ht="57.75" thickBot="1" x14ac:dyDescent="0.35">
      <c r="A32" s="71" t="s">
        <v>93</v>
      </c>
      <c r="B32" s="55" t="s">
        <v>94</v>
      </c>
      <c r="C32" s="56" t="s">
        <v>36</v>
      </c>
      <c r="D32" s="72">
        <v>25</v>
      </c>
      <c r="E32" s="73"/>
      <c r="F32" s="73"/>
      <c r="G32" s="73"/>
      <c r="H32" s="74">
        <f t="shared" si="0"/>
        <v>25</v>
      </c>
      <c r="I32"/>
      <c r="J32"/>
      <c r="K32"/>
      <c r="L32"/>
      <c r="M32"/>
      <c r="N32"/>
      <c r="O32"/>
      <c r="P32"/>
      <c r="Q32"/>
      <c r="R32"/>
    </row>
    <row r="33" spans="1:18" x14ac:dyDescent="0.3">
      <c r="A33" s="7"/>
      <c r="B33" s="7"/>
      <c r="C33" s="7"/>
      <c r="D33" s="13"/>
      <c r="E33" s="7"/>
      <c r="F33" s="7"/>
      <c r="G33" s="7"/>
      <c r="H33" s="12"/>
      <c r="I33"/>
      <c r="J33"/>
      <c r="K33"/>
      <c r="L33"/>
      <c r="M33"/>
      <c r="N33"/>
      <c r="O33"/>
      <c r="P33"/>
      <c r="Q33"/>
      <c r="R33"/>
    </row>
    <row r="34" spans="1:18" x14ac:dyDescent="0.3">
      <c r="A34" s="7"/>
      <c r="B34" s="7"/>
      <c r="C34" s="7"/>
      <c r="D34" s="13"/>
      <c r="E34" s="7"/>
      <c r="F34" s="7"/>
      <c r="G34" s="7"/>
      <c r="H34" s="12"/>
      <c r="I34"/>
      <c r="J34"/>
      <c r="K34"/>
      <c r="L34"/>
      <c r="M34"/>
      <c r="N34"/>
      <c r="O34"/>
      <c r="P34"/>
      <c r="Q34"/>
      <c r="R34"/>
    </row>
    <row r="35" spans="1:18" x14ac:dyDescent="0.3">
      <c r="A35" s="7"/>
      <c r="B35" s="7"/>
      <c r="C35" s="7"/>
      <c r="D35" s="13"/>
      <c r="E35" s="7"/>
      <c r="F35" s="7"/>
      <c r="G35" s="7"/>
      <c r="H35" s="12"/>
      <c r="I35"/>
      <c r="J35"/>
      <c r="K35"/>
      <c r="L35"/>
      <c r="M35"/>
      <c r="N35"/>
      <c r="O35"/>
      <c r="P35"/>
      <c r="Q35"/>
      <c r="R35"/>
    </row>
    <row r="36" spans="1:18" x14ac:dyDescent="0.3">
      <c r="A36" s="7"/>
      <c r="B36" s="7"/>
      <c r="C36" s="7"/>
      <c r="D36" s="13"/>
      <c r="E36" s="7"/>
      <c r="F36" s="7"/>
      <c r="G36" s="7"/>
      <c r="H36" s="12"/>
      <c r="I36"/>
      <c r="J36"/>
      <c r="K36"/>
      <c r="L36"/>
      <c r="M36"/>
      <c r="N36"/>
      <c r="O36"/>
      <c r="P36"/>
      <c r="Q36"/>
      <c r="R36"/>
    </row>
    <row r="37" spans="1:18" x14ac:dyDescent="0.3">
      <c r="A37" s="7"/>
      <c r="B37" s="7"/>
      <c r="C37" s="7"/>
      <c r="D37" s="13"/>
      <c r="E37" s="7"/>
      <c r="F37" s="7"/>
      <c r="G37" s="7"/>
      <c r="H37" s="12"/>
      <c r="I37"/>
      <c r="J37"/>
      <c r="K37"/>
      <c r="L37"/>
      <c r="M37"/>
      <c r="N37"/>
      <c r="O37"/>
      <c r="P37"/>
      <c r="Q37"/>
      <c r="R37"/>
    </row>
    <row r="38" spans="1:18" x14ac:dyDescent="0.3">
      <c r="A38" s="7"/>
      <c r="B38" s="7"/>
      <c r="C38" s="7"/>
      <c r="D38" s="13"/>
      <c r="E38" s="7"/>
      <c r="F38" s="7"/>
      <c r="G38" s="7"/>
      <c r="H38" s="12"/>
      <c r="I38"/>
      <c r="J38"/>
      <c r="K38"/>
      <c r="L38"/>
      <c r="M38"/>
      <c r="N38"/>
      <c r="O38"/>
      <c r="P38"/>
      <c r="Q38"/>
      <c r="R38"/>
    </row>
    <row r="39" spans="1:18" x14ac:dyDescent="0.3">
      <c r="A39" s="7"/>
      <c r="B39" s="7"/>
      <c r="C39" s="7"/>
      <c r="D39" s="13"/>
      <c r="E39" s="7"/>
      <c r="F39" s="7"/>
      <c r="G39" s="7"/>
      <c r="H39" s="12"/>
      <c r="I39"/>
      <c r="J39"/>
      <c r="K39"/>
      <c r="L39"/>
      <c r="M39"/>
      <c r="N39"/>
      <c r="O39"/>
      <c r="P39"/>
      <c r="Q39"/>
      <c r="R39"/>
    </row>
    <row r="40" spans="1:18" x14ac:dyDescent="0.3">
      <c r="A40" s="7"/>
      <c r="B40" s="7"/>
      <c r="C40" s="7"/>
      <c r="D40" s="13"/>
      <c r="E40" s="7"/>
      <c r="F40" s="7"/>
      <c r="G40" s="7"/>
      <c r="H40" s="12"/>
      <c r="I40"/>
      <c r="J40"/>
      <c r="K40"/>
      <c r="L40"/>
      <c r="M40"/>
      <c r="N40"/>
      <c r="O40"/>
      <c r="P40"/>
      <c r="Q40"/>
      <c r="R40"/>
    </row>
    <row r="41" spans="1:18" x14ac:dyDescent="0.3">
      <c r="A41" s="7"/>
      <c r="B41" s="7"/>
      <c r="C41" s="7"/>
      <c r="D41" s="13"/>
      <c r="E41" s="7"/>
      <c r="F41" s="7"/>
      <c r="G41" s="7"/>
      <c r="H41" s="12"/>
      <c r="I41"/>
      <c r="J41"/>
      <c r="K41"/>
      <c r="L41"/>
      <c r="M41"/>
      <c r="N41"/>
      <c r="O41"/>
      <c r="P41"/>
      <c r="Q41"/>
      <c r="R41"/>
    </row>
    <row r="42" spans="1:18" x14ac:dyDescent="0.3">
      <c r="A42" s="7"/>
      <c r="B42" s="7"/>
      <c r="C42" s="7"/>
      <c r="D42" s="13"/>
      <c r="E42" s="7"/>
      <c r="F42" s="7"/>
      <c r="G42" s="7"/>
      <c r="H42" s="12"/>
      <c r="I42"/>
      <c r="J42"/>
      <c r="K42"/>
      <c r="L42"/>
      <c r="M42"/>
      <c r="N42"/>
      <c r="O42"/>
      <c r="P42"/>
      <c r="Q42"/>
      <c r="R42"/>
    </row>
    <row r="43" spans="1:18" x14ac:dyDescent="0.3">
      <c r="A43" s="7"/>
      <c r="B43" s="7"/>
      <c r="C43" s="7"/>
      <c r="D43" s="13"/>
      <c r="E43" s="7"/>
      <c r="F43" s="7"/>
      <c r="G43" s="7"/>
      <c r="H43" s="12"/>
      <c r="I43"/>
      <c r="J43"/>
      <c r="K43"/>
      <c r="L43"/>
      <c r="M43"/>
      <c r="N43"/>
      <c r="O43"/>
      <c r="P43"/>
      <c r="Q43"/>
      <c r="R43"/>
    </row>
    <row r="44" spans="1:18" x14ac:dyDescent="0.3">
      <c r="A44" s="7"/>
      <c r="B44" s="7"/>
      <c r="C44" s="7"/>
      <c r="D44" s="13"/>
      <c r="E44" s="7"/>
      <c r="F44" s="7"/>
      <c r="G44" s="7"/>
      <c r="H44" s="12"/>
      <c r="I44"/>
      <c r="J44"/>
      <c r="K44"/>
      <c r="L44"/>
      <c r="M44"/>
      <c r="N44"/>
      <c r="O44"/>
      <c r="P44"/>
      <c r="Q44"/>
      <c r="R44"/>
    </row>
    <row r="45" spans="1:18" x14ac:dyDescent="0.3">
      <c r="A45" s="7"/>
      <c r="B45" s="7"/>
      <c r="C45" s="7"/>
      <c r="D45" s="13"/>
      <c r="E45" s="7"/>
      <c r="F45" s="7"/>
      <c r="G45" s="7"/>
      <c r="H45" s="12"/>
      <c r="I45"/>
      <c r="J45"/>
      <c r="K45"/>
      <c r="L45"/>
      <c r="M45"/>
      <c r="N45"/>
      <c r="O45"/>
      <c r="P45"/>
      <c r="Q45"/>
      <c r="R45"/>
    </row>
    <row r="46" spans="1:18" x14ac:dyDescent="0.3">
      <c r="A46" s="7"/>
      <c r="B46" s="7"/>
      <c r="C46" s="7"/>
      <c r="D46" s="13"/>
      <c r="E46" s="7"/>
      <c r="F46" s="7"/>
      <c r="G46" s="7"/>
      <c r="H46" s="12"/>
      <c r="I46"/>
      <c r="J46"/>
      <c r="K46"/>
      <c r="L46"/>
      <c r="M46"/>
      <c r="N46"/>
      <c r="O46"/>
      <c r="P46"/>
      <c r="Q46"/>
      <c r="R46"/>
    </row>
    <row r="47" spans="1:18" x14ac:dyDescent="0.3">
      <c r="A47" s="7"/>
      <c r="B47" s="7"/>
      <c r="C47" s="7"/>
      <c r="D47" s="13"/>
      <c r="E47" s="7"/>
      <c r="F47" s="7"/>
      <c r="G47" s="7"/>
      <c r="H47" s="12"/>
      <c r="I47"/>
      <c r="J47"/>
      <c r="K47"/>
      <c r="L47"/>
      <c r="M47"/>
      <c r="N47"/>
      <c r="O47"/>
      <c r="P47"/>
      <c r="Q47"/>
      <c r="R47"/>
    </row>
    <row r="48" spans="1:18" x14ac:dyDescent="0.3">
      <c r="A48" s="7"/>
      <c r="B48" s="7"/>
      <c r="C48" s="7"/>
      <c r="D48" s="13"/>
      <c r="E48" s="7"/>
      <c r="F48" s="7"/>
      <c r="G48" s="7"/>
      <c r="H48" s="12"/>
      <c r="I48"/>
      <c r="J48"/>
      <c r="K48"/>
      <c r="L48"/>
      <c r="M48"/>
      <c r="N48"/>
      <c r="O48"/>
      <c r="P48"/>
      <c r="Q48"/>
      <c r="R48"/>
    </row>
    <row r="49" spans="1:18" x14ac:dyDescent="0.3">
      <c r="A49" s="7"/>
      <c r="B49" s="7"/>
      <c r="C49" s="7"/>
      <c r="D49" s="13"/>
      <c r="E49" s="7"/>
      <c r="F49" s="7"/>
      <c r="G49" s="7"/>
      <c r="H49" s="12"/>
      <c r="I49"/>
      <c r="J49"/>
      <c r="K49"/>
      <c r="L49"/>
      <c r="M49"/>
      <c r="N49"/>
      <c r="O49"/>
      <c r="P49"/>
      <c r="Q49"/>
      <c r="R49"/>
    </row>
    <row r="50" spans="1:18" x14ac:dyDescent="0.3">
      <c r="A50" s="7"/>
      <c r="B50" s="7"/>
      <c r="C50" s="7"/>
      <c r="D50" s="13"/>
      <c r="E50" s="7"/>
      <c r="F50" s="7"/>
      <c r="G50" s="7"/>
      <c r="H50" s="12"/>
      <c r="I50"/>
      <c r="J50"/>
      <c r="K50"/>
      <c r="L50"/>
      <c r="M50"/>
      <c r="N50"/>
      <c r="O50"/>
      <c r="P50"/>
      <c r="Q50"/>
      <c r="R50"/>
    </row>
    <row r="51" spans="1:18" x14ac:dyDescent="0.3">
      <c r="A51" s="7"/>
      <c r="B51" s="7"/>
      <c r="C51" s="7"/>
      <c r="D51" s="13"/>
      <c r="E51" s="7"/>
      <c r="F51" s="7"/>
      <c r="G51" s="7"/>
      <c r="H51" s="12"/>
      <c r="I51"/>
      <c r="J51"/>
      <c r="K51"/>
      <c r="L51"/>
      <c r="M51"/>
      <c r="N51"/>
      <c r="O51"/>
      <c r="P51"/>
      <c r="Q51"/>
      <c r="R51"/>
    </row>
    <row r="52" spans="1:18" x14ac:dyDescent="0.3">
      <c r="A52" s="7"/>
      <c r="B52" s="7"/>
      <c r="C52" s="7"/>
      <c r="D52" s="13"/>
      <c r="E52" s="7"/>
      <c r="F52" s="7"/>
      <c r="G52" s="7"/>
      <c r="H52" s="12"/>
      <c r="I52"/>
      <c r="J52"/>
      <c r="K52"/>
      <c r="L52"/>
      <c r="M52"/>
      <c r="N52"/>
      <c r="O52"/>
      <c r="P52"/>
      <c r="Q52"/>
      <c r="R52"/>
    </row>
    <row r="53" spans="1:18" x14ac:dyDescent="0.3">
      <c r="A53" s="7"/>
      <c r="B53" s="7"/>
      <c r="C53" s="7"/>
      <c r="D53" s="13"/>
      <c r="E53" s="7"/>
      <c r="F53" s="7"/>
      <c r="G53" s="7"/>
      <c r="H53" s="12"/>
      <c r="I53"/>
      <c r="J53"/>
      <c r="K53"/>
      <c r="L53"/>
      <c r="M53"/>
      <c r="N53"/>
      <c r="O53"/>
      <c r="P53"/>
      <c r="Q53"/>
      <c r="R53"/>
    </row>
    <row r="54" spans="1:18" x14ac:dyDescent="0.3">
      <c r="A54" s="7"/>
      <c r="B54" s="7"/>
      <c r="C54" s="7"/>
      <c r="D54" s="13"/>
      <c r="E54" s="7"/>
      <c r="F54" s="7"/>
      <c r="G54" s="7"/>
      <c r="H54" s="12"/>
      <c r="I54"/>
      <c r="J54"/>
      <c r="K54"/>
      <c r="L54"/>
      <c r="M54"/>
      <c r="N54"/>
      <c r="O54"/>
      <c r="P54"/>
      <c r="Q54"/>
      <c r="R54"/>
    </row>
    <row r="55" spans="1:18" x14ac:dyDescent="0.3">
      <c r="A55" s="7"/>
      <c r="B55" s="7"/>
      <c r="C55" s="7"/>
      <c r="D55" s="13"/>
      <c r="E55" s="7"/>
      <c r="F55" s="7"/>
      <c r="G55" s="7"/>
      <c r="H55" s="12"/>
      <c r="I55"/>
      <c r="J55"/>
      <c r="K55"/>
      <c r="L55"/>
      <c r="M55"/>
      <c r="N55"/>
      <c r="O55"/>
      <c r="P55"/>
      <c r="Q55"/>
      <c r="R55"/>
    </row>
    <row r="56" spans="1:18" x14ac:dyDescent="0.3">
      <c r="A56" s="7"/>
      <c r="B56" s="7"/>
      <c r="C56" s="7"/>
      <c r="D56" s="13"/>
      <c r="E56" s="7"/>
      <c r="F56" s="7"/>
      <c r="G56" s="7"/>
      <c r="H56" s="12"/>
      <c r="I56"/>
      <c r="J56"/>
      <c r="K56"/>
      <c r="L56"/>
      <c r="M56"/>
      <c r="N56"/>
      <c r="O56"/>
      <c r="P56"/>
      <c r="Q56"/>
      <c r="R56"/>
    </row>
    <row r="57" spans="1:18" x14ac:dyDescent="0.3">
      <c r="A57" s="7"/>
      <c r="B57" s="7"/>
      <c r="C57" s="7"/>
      <c r="D57" s="13"/>
      <c r="E57" s="7"/>
      <c r="F57" s="7"/>
      <c r="G57" s="7"/>
      <c r="H57" s="12"/>
      <c r="I57"/>
      <c r="J57"/>
      <c r="K57"/>
      <c r="L57"/>
      <c r="M57"/>
      <c r="N57"/>
      <c r="O57"/>
      <c r="P57"/>
      <c r="Q57"/>
      <c r="R57"/>
    </row>
    <row r="58" spans="1:18" x14ac:dyDescent="0.3">
      <c r="A58" s="7"/>
      <c r="B58" s="7"/>
      <c r="C58" s="7"/>
      <c r="D58" s="13"/>
      <c r="E58" s="7"/>
      <c r="F58" s="7"/>
      <c r="G58" s="7"/>
      <c r="H58" s="12"/>
      <c r="I58"/>
      <c r="J58"/>
      <c r="K58"/>
      <c r="L58"/>
      <c r="M58"/>
      <c r="N58"/>
      <c r="O58"/>
      <c r="P58"/>
      <c r="Q58"/>
      <c r="R58"/>
    </row>
    <row r="59" spans="1:18" x14ac:dyDescent="0.3">
      <c r="A59" s="7"/>
      <c r="B59" s="7"/>
      <c r="C59" s="7"/>
      <c r="D59" s="13"/>
      <c r="E59" s="7"/>
      <c r="F59" s="7"/>
      <c r="G59" s="7"/>
      <c r="H59" s="12"/>
      <c r="I59"/>
      <c r="J59"/>
      <c r="K59"/>
      <c r="L59"/>
      <c r="M59"/>
      <c r="N59"/>
      <c r="O59"/>
      <c r="P59"/>
      <c r="Q59"/>
      <c r="R59"/>
    </row>
    <row r="60" spans="1:18" x14ac:dyDescent="0.3">
      <c r="A60" s="7"/>
      <c r="B60" s="7"/>
      <c r="C60" s="7"/>
      <c r="D60" s="13"/>
      <c r="E60" s="7"/>
      <c r="F60" s="7"/>
      <c r="G60" s="7"/>
      <c r="H60" s="12"/>
      <c r="I60"/>
      <c r="J60"/>
      <c r="K60"/>
      <c r="L60"/>
      <c r="M60"/>
      <c r="N60"/>
      <c r="O60"/>
      <c r="P60"/>
      <c r="Q60"/>
      <c r="R60"/>
    </row>
    <row r="61" spans="1:18" x14ac:dyDescent="0.3">
      <c r="A61" s="7"/>
      <c r="B61" s="7"/>
      <c r="C61" s="7"/>
      <c r="D61" s="13"/>
      <c r="E61" s="7"/>
      <c r="F61" s="7"/>
      <c r="G61" s="7"/>
      <c r="H61" s="12"/>
      <c r="I61"/>
      <c r="J61"/>
      <c r="K61"/>
      <c r="L61"/>
      <c r="M61"/>
      <c r="N61"/>
      <c r="O61"/>
      <c r="P61"/>
      <c r="Q61"/>
      <c r="R61"/>
    </row>
    <row r="62" spans="1:18" x14ac:dyDescent="0.3">
      <c r="A62" s="7"/>
      <c r="B62" s="7"/>
      <c r="C62" s="7"/>
      <c r="D62" s="13"/>
      <c r="E62" s="7"/>
      <c r="F62" s="7"/>
      <c r="G62" s="7"/>
      <c r="H62" s="12"/>
      <c r="I62"/>
      <c r="J62"/>
      <c r="K62"/>
      <c r="L62"/>
      <c r="M62"/>
      <c r="N62"/>
      <c r="O62"/>
      <c r="P62"/>
      <c r="Q62"/>
      <c r="R62"/>
    </row>
    <row r="63" spans="1:18" x14ac:dyDescent="0.3">
      <c r="A63" s="7"/>
      <c r="B63" s="7"/>
      <c r="C63" s="7"/>
      <c r="D63" s="13"/>
      <c r="E63" s="7"/>
      <c r="F63" s="7"/>
      <c r="G63" s="7"/>
      <c r="H63" s="12"/>
      <c r="I63"/>
      <c r="J63"/>
      <c r="K63"/>
      <c r="L63"/>
      <c r="M63"/>
      <c r="N63"/>
      <c r="O63"/>
      <c r="P63"/>
      <c r="Q63"/>
      <c r="R63"/>
    </row>
    <row r="64" spans="1:18" x14ac:dyDescent="0.3">
      <c r="A64" s="7"/>
      <c r="B64" s="7"/>
      <c r="C64" s="7"/>
      <c r="D64" s="13"/>
      <c r="E64" s="7"/>
      <c r="F64" s="7"/>
      <c r="G64" s="7"/>
      <c r="H64" s="12"/>
      <c r="I64"/>
      <c r="J64"/>
      <c r="K64"/>
      <c r="L64"/>
      <c r="M64"/>
      <c r="N64"/>
      <c r="O64"/>
      <c r="P64"/>
      <c r="Q64"/>
      <c r="R64"/>
    </row>
    <row r="65" spans="1:18" x14ac:dyDescent="0.3">
      <c r="A65" s="7"/>
      <c r="B65" s="7"/>
      <c r="C65" s="7"/>
      <c r="D65" s="13"/>
      <c r="E65" s="7"/>
      <c r="F65" s="7"/>
      <c r="G65" s="7"/>
      <c r="H65" s="12"/>
      <c r="I65"/>
      <c r="J65"/>
      <c r="K65"/>
      <c r="L65"/>
      <c r="M65"/>
      <c r="N65"/>
      <c r="O65"/>
      <c r="P65"/>
      <c r="Q65"/>
      <c r="R65"/>
    </row>
    <row r="66" spans="1:18" x14ac:dyDescent="0.3">
      <c r="A66" s="7"/>
      <c r="B66" s="7"/>
      <c r="C66" s="7"/>
      <c r="D66" s="13"/>
      <c r="E66" s="7"/>
      <c r="F66" s="7"/>
      <c r="G66" s="7"/>
      <c r="H66" s="12"/>
      <c r="I66"/>
      <c r="J66"/>
      <c r="K66"/>
      <c r="L66"/>
      <c r="M66"/>
      <c r="N66"/>
      <c r="O66"/>
      <c r="P66"/>
      <c r="Q66"/>
      <c r="R66"/>
    </row>
    <row r="67" spans="1:18" x14ac:dyDescent="0.3">
      <c r="A67" s="7"/>
      <c r="B67" s="7"/>
      <c r="C67" s="7"/>
      <c r="D67" s="13"/>
      <c r="E67" s="7"/>
      <c r="F67" s="7"/>
      <c r="G67" s="7"/>
      <c r="H67" s="12"/>
      <c r="I67"/>
      <c r="J67"/>
      <c r="K67"/>
      <c r="L67"/>
      <c r="M67"/>
      <c r="N67"/>
      <c r="O67"/>
      <c r="P67"/>
      <c r="Q67"/>
      <c r="R67"/>
    </row>
    <row r="68" spans="1:18" x14ac:dyDescent="0.3">
      <c r="A68" s="7"/>
      <c r="B68" s="7"/>
      <c r="C68" s="7"/>
      <c r="D68" s="13"/>
      <c r="E68" s="7"/>
      <c r="F68" s="7"/>
      <c r="G68" s="7"/>
      <c r="H68" s="12"/>
      <c r="I68"/>
      <c r="J68"/>
      <c r="K68"/>
      <c r="L68"/>
      <c r="M68"/>
      <c r="N68"/>
      <c r="O68"/>
      <c r="P68"/>
      <c r="Q68"/>
      <c r="R68"/>
    </row>
    <row r="69" spans="1:18" x14ac:dyDescent="0.3">
      <c r="A69" s="7"/>
      <c r="B69" s="7"/>
      <c r="C69" s="7"/>
      <c r="D69" s="13"/>
      <c r="E69" s="7"/>
      <c r="F69" s="7"/>
      <c r="G69" s="7"/>
      <c r="H69" s="12"/>
      <c r="I69"/>
      <c r="J69"/>
      <c r="K69"/>
      <c r="L69"/>
      <c r="M69"/>
      <c r="N69"/>
      <c r="O69"/>
      <c r="P69"/>
      <c r="Q69"/>
      <c r="R69"/>
    </row>
    <row r="70" spans="1:18" x14ac:dyDescent="0.3">
      <c r="A70" s="7"/>
      <c r="B70" s="7"/>
      <c r="C70" s="7"/>
      <c r="D70" s="13"/>
      <c r="E70" s="7"/>
      <c r="F70" s="7"/>
      <c r="G70" s="7"/>
      <c r="H70" s="12"/>
      <c r="I70"/>
      <c r="J70"/>
      <c r="K70"/>
      <c r="L70"/>
      <c r="M70"/>
      <c r="N70"/>
      <c r="O70"/>
      <c r="P70"/>
      <c r="Q70"/>
      <c r="R70"/>
    </row>
    <row r="71" spans="1:18" x14ac:dyDescent="0.3">
      <c r="A71" s="7"/>
      <c r="B71" s="7"/>
      <c r="C71" s="7"/>
      <c r="D71" s="13"/>
      <c r="E71" s="7"/>
      <c r="F71" s="7"/>
      <c r="G71" s="7"/>
      <c r="H71" s="12"/>
      <c r="I71"/>
      <c r="J71"/>
      <c r="K71"/>
      <c r="L71"/>
      <c r="M71"/>
      <c r="N71"/>
      <c r="O71"/>
      <c r="P71"/>
      <c r="Q71"/>
      <c r="R71"/>
    </row>
    <row r="72" spans="1:18" x14ac:dyDescent="0.3">
      <c r="A72" s="7"/>
      <c r="B72" s="7"/>
      <c r="C72" s="7"/>
      <c r="D72" s="13"/>
      <c r="E72" s="7"/>
      <c r="F72" s="7"/>
      <c r="G72" s="7"/>
      <c r="H72" s="12"/>
      <c r="I72"/>
      <c r="J72"/>
      <c r="K72"/>
      <c r="L72"/>
      <c r="M72"/>
      <c r="N72"/>
      <c r="O72"/>
      <c r="P72"/>
      <c r="Q72"/>
      <c r="R72"/>
    </row>
    <row r="73" spans="1:18" x14ac:dyDescent="0.3">
      <c r="A73" s="7"/>
      <c r="B73" s="7"/>
      <c r="C73" s="7"/>
      <c r="D73" s="13"/>
      <c r="E73" s="7"/>
      <c r="F73" s="7"/>
      <c r="G73" s="7"/>
      <c r="H73" s="12"/>
      <c r="I73"/>
      <c r="J73"/>
      <c r="K73"/>
      <c r="L73"/>
      <c r="M73"/>
      <c r="N73"/>
      <c r="O73"/>
      <c r="P73"/>
      <c r="Q73"/>
      <c r="R73"/>
    </row>
    <row r="74" spans="1:18" x14ac:dyDescent="0.3">
      <c r="A74" s="7"/>
      <c r="B74" s="7"/>
      <c r="C74" s="7"/>
      <c r="D74" s="13"/>
      <c r="E74" s="7"/>
      <c r="F74" s="7"/>
      <c r="G74" s="7"/>
      <c r="H74" s="12"/>
      <c r="I74"/>
      <c r="J74"/>
      <c r="K74"/>
      <c r="L74"/>
      <c r="M74"/>
      <c r="N74"/>
      <c r="O74"/>
      <c r="P74"/>
      <c r="Q74"/>
      <c r="R74"/>
    </row>
    <row r="75" spans="1:18" x14ac:dyDescent="0.3">
      <c r="A75" s="7"/>
      <c r="B75" s="7"/>
      <c r="C75" s="7"/>
      <c r="D75" s="13"/>
      <c r="E75" s="7"/>
      <c r="F75" s="7"/>
      <c r="G75" s="7"/>
      <c r="H75" s="12"/>
      <c r="I75"/>
      <c r="J75"/>
      <c r="K75"/>
      <c r="L75"/>
      <c r="M75"/>
      <c r="N75"/>
      <c r="O75"/>
      <c r="P75"/>
      <c r="Q75"/>
      <c r="R75"/>
    </row>
    <row r="76" spans="1:18" x14ac:dyDescent="0.3">
      <c r="A76" s="7"/>
      <c r="B76" s="7"/>
      <c r="C76" s="7"/>
      <c r="D76" s="13"/>
      <c r="E76" s="7"/>
      <c r="F76" s="7"/>
      <c r="G76" s="7"/>
      <c r="H76" s="12"/>
      <c r="I76"/>
      <c r="J76"/>
      <c r="K76"/>
      <c r="L76"/>
      <c r="M76"/>
      <c r="N76"/>
      <c r="O76"/>
      <c r="P76"/>
      <c r="Q76"/>
      <c r="R76"/>
    </row>
    <row r="77" spans="1:18" x14ac:dyDescent="0.3">
      <c r="A77" s="7"/>
      <c r="B77" s="7"/>
      <c r="C77" s="7"/>
      <c r="D77" s="13"/>
      <c r="E77" s="7"/>
      <c r="F77" s="7"/>
      <c r="G77" s="7"/>
      <c r="H77" s="12"/>
      <c r="I77"/>
      <c r="J77"/>
      <c r="K77"/>
      <c r="L77"/>
      <c r="M77"/>
      <c r="N77"/>
      <c r="O77"/>
      <c r="P77"/>
      <c r="Q77"/>
      <c r="R77"/>
    </row>
    <row r="78" spans="1:18" x14ac:dyDescent="0.3">
      <c r="A78" s="7"/>
      <c r="B78" s="7"/>
      <c r="C78" s="7"/>
      <c r="D78" s="13"/>
      <c r="E78" s="7"/>
      <c r="F78" s="7"/>
      <c r="G78" s="7"/>
      <c r="H78" s="12"/>
      <c r="I78"/>
      <c r="J78"/>
      <c r="K78"/>
      <c r="L78"/>
      <c r="M78"/>
      <c r="N78"/>
      <c r="O78"/>
      <c r="P78"/>
      <c r="Q78"/>
      <c r="R78"/>
    </row>
  </sheetData>
  <mergeCells count="6">
    <mergeCell ref="A2:H2"/>
    <mergeCell ref="A3:H3"/>
    <mergeCell ref="A4:H4"/>
    <mergeCell ref="A6:A7"/>
    <mergeCell ref="B6:B7"/>
    <mergeCell ref="D6:G6"/>
  </mergeCells>
  <pageMargins left="0.9055118110236221" right="0.70866141732283472" top="0.74803149606299213" bottom="0.74803149606299213" header="0.31496062992125984" footer="0.31496062992125984"/>
  <pageSetup scale="49" orientation="portrait" r:id="rId1"/>
  <rowBreaks count="1" manualBreakCount="1">
    <brk id="40" max="16383" man="1"/>
  </rowBreaks>
  <colBreaks count="1" manualBreakCount="1">
    <brk id="10" max="6" man="1"/>
  </colBreaks>
  <drawing r:id="rId2"/>
  <picture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AVANCE PROGRAMATICO</vt:lpstr>
      <vt:lpstr>INDICADORES RESULTADOS 2022-2</vt:lpstr>
      <vt:lpstr>'AVANCE PROGRAMATICO'!Área_de_impresión</vt:lpstr>
      <vt:lpstr>'AVANCE PROGRAMATICO'!Títulos_a_imprimir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Paloma</dc:creator>
  <cp:lastModifiedBy>JESSICA</cp:lastModifiedBy>
  <cp:lastPrinted>2025-01-30T20:36:18Z</cp:lastPrinted>
  <dcterms:created xsi:type="dcterms:W3CDTF">2022-03-01T22:07:40Z</dcterms:created>
  <dcterms:modified xsi:type="dcterms:W3CDTF">2025-02-05T17:56:57Z</dcterms:modified>
</cp:coreProperties>
</file>